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7495" windowHeight="11700"/>
  </bookViews>
  <sheets>
    <sheet name="Приложение 3" sheetId="1" r:id="rId1"/>
  </sheets>
  <definedNames>
    <definedName name="Print_Titles_0" localSheetId="0">'Приложение 3'!$7:$10</definedName>
    <definedName name="Print_Titles_0_0" localSheetId="0">'Приложение 3'!$7:$10</definedName>
    <definedName name="Print_Titles_0_0_0" localSheetId="0">'Приложение 3'!$7:$10</definedName>
    <definedName name="report3" localSheetId="0">'Приложение 3'!$7:$10</definedName>
    <definedName name="report4" localSheetId="0">'Приложение 3'!$7:$10</definedName>
    <definedName name="_xlnm.Print_Titles" localSheetId="0">'Приложение 3'!$6:$9</definedName>
    <definedName name="_xlnm.Print_Area" localSheetId="0">'Приложение 3'!$A:$K</definedName>
  </definedNames>
  <calcPr calcId="124519"/>
</workbook>
</file>

<file path=xl/calcChain.xml><?xml version="1.0" encoding="utf-8"?>
<calcChain xmlns="http://schemas.openxmlformats.org/spreadsheetml/2006/main">
  <c r="E173" i="1"/>
  <c r="K172"/>
  <c r="J172"/>
  <c r="I172"/>
  <c r="H172"/>
  <c r="G172"/>
  <c r="F172"/>
  <c r="D172"/>
  <c r="E171"/>
  <c r="K170"/>
  <c r="J170"/>
  <c r="I170"/>
  <c r="H170"/>
  <c r="G170"/>
  <c r="F170"/>
  <c r="D170"/>
  <c r="E169"/>
  <c r="E168"/>
  <c r="K167"/>
  <c r="J167"/>
  <c r="I167"/>
  <c r="H167"/>
  <c r="G167"/>
  <c r="F167"/>
  <c r="E167" s="1"/>
  <c r="D167"/>
  <c r="E166"/>
  <c r="E165"/>
  <c r="K164"/>
  <c r="J164"/>
  <c r="I164"/>
  <c r="H164"/>
  <c r="G164"/>
  <c r="F164"/>
  <c r="D164"/>
  <c r="E163"/>
  <c r="K162"/>
  <c r="J162"/>
  <c r="I162"/>
  <c r="H162"/>
  <c r="G162"/>
  <c r="F162"/>
  <c r="D162"/>
  <c r="E161"/>
  <c r="K160"/>
  <c r="J160"/>
  <c r="I160"/>
  <c r="H160"/>
  <c r="G160"/>
  <c r="F160"/>
  <c r="E160" s="1"/>
  <c r="D160"/>
  <c r="E159"/>
  <c r="K158"/>
  <c r="J158"/>
  <c r="I158"/>
  <c r="H158"/>
  <c r="G158"/>
  <c r="F158"/>
  <c r="D158"/>
  <c r="E157"/>
  <c r="E156"/>
  <c r="E155"/>
  <c r="E154"/>
  <c r="K153"/>
  <c r="J153"/>
  <c r="I153"/>
  <c r="H153"/>
  <c r="G153"/>
  <c r="F153"/>
  <c r="D153"/>
  <c r="E152"/>
  <c r="E151"/>
  <c r="E150"/>
  <c r="E149"/>
  <c r="E148"/>
  <c r="K147"/>
  <c r="J147"/>
  <c r="I147"/>
  <c r="H147"/>
  <c r="G147"/>
  <c r="F147"/>
  <c r="D147"/>
  <c r="E146"/>
  <c r="E145"/>
  <c r="E144"/>
  <c r="E143"/>
  <c r="E142"/>
  <c r="K141"/>
  <c r="J141"/>
  <c r="I141"/>
  <c r="H141"/>
  <c r="G141"/>
  <c r="F141"/>
  <c r="D141"/>
  <c r="E140"/>
  <c r="E139"/>
  <c r="E138"/>
  <c r="K137"/>
  <c r="J137"/>
  <c r="I137"/>
  <c r="H137"/>
  <c r="G137"/>
  <c r="F137"/>
  <c r="E137" s="1"/>
  <c r="D137"/>
  <c r="E136"/>
  <c r="K135"/>
  <c r="J135"/>
  <c r="I135"/>
  <c r="H135"/>
  <c r="G135"/>
  <c r="F135"/>
  <c r="E135" s="1"/>
  <c r="D135"/>
  <c r="E134"/>
  <c r="E133"/>
  <c r="K132"/>
  <c r="J132"/>
  <c r="I132"/>
  <c r="H132"/>
  <c r="G132"/>
  <c r="F132"/>
  <c r="D132"/>
  <c r="E131"/>
  <c r="E130"/>
  <c r="K129"/>
  <c r="J129"/>
  <c r="I129"/>
  <c r="H129"/>
  <c r="G129"/>
  <c r="F129"/>
  <c r="D129"/>
  <c r="E128"/>
  <c r="K127"/>
  <c r="J127"/>
  <c r="I127"/>
  <c r="H127"/>
  <c r="G127"/>
  <c r="F127"/>
  <c r="E127" s="1"/>
  <c r="D127"/>
  <c r="E126"/>
  <c r="K125"/>
  <c r="J125"/>
  <c r="I125"/>
  <c r="H125"/>
  <c r="G125"/>
  <c r="F125"/>
  <c r="D125"/>
  <c r="E124"/>
  <c r="E123"/>
  <c r="E122"/>
  <c r="K121"/>
  <c r="J121"/>
  <c r="I121"/>
  <c r="H121"/>
  <c r="G121"/>
  <c r="F121"/>
  <c r="E121" s="1"/>
  <c r="D121"/>
  <c r="E120"/>
  <c r="E119"/>
  <c r="K118"/>
  <c r="J118"/>
  <c r="I118"/>
  <c r="H118"/>
  <c r="G118"/>
  <c r="F118"/>
  <c r="D118"/>
  <c r="E117"/>
  <c r="E116"/>
  <c r="E115"/>
  <c r="E114"/>
  <c r="E113"/>
  <c r="E112"/>
  <c r="E111"/>
  <c r="E110"/>
  <c r="E109"/>
  <c r="E108"/>
  <c r="E107"/>
  <c r="E106"/>
  <c r="E105"/>
  <c r="E104"/>
  <c r="K103"/>
  <c r="J103"/>
  <c r="I103"/>
  <c r="H103"/>
  <c r="G103"/>
  <c r="F103"/>
  <c r="D103"/>
  <c r="E102"/>
  <c r="K101"/>
  <c r="J101"/>
  <c r="I101"/>
  <c r="H101"/>
  <c r="G101"/>
  <c r="F101"/>
  <c r="E101" s="1"/>
  <c r="D101"/>
  <c r="E100"/>
  <c r="K99"/>
  <c r="J99"/>
  <c r="J95" s="1"/>
  <c r="I99"/>
  <c r="H99"/>
  <c r="G99"/>
  <c r="F99"/>
  <c r="F95" s="1"/>
  <c r="D99"/>
  <c r="E98"/>
  <c r="E97"/>
  <c r="K96"/>
  <c r="J96"/>
  <c r="I96"/>
  <c r="H96"/>
  <c r="G96"/>
  <c r="F96"/>
  <c r="E96" s="1"/>
  <c r="D96"/>
  <c r="I95"/>
  <c r="E91"/>
  <c r="K90"/>
  <c r="J90"/>
  <c r="I90"/>
  <c r="H90"/>
  <c r="G90"/>
  <c r="F90"/>
  <c r="D90"/>
  <c r="E89"/>
  <c r="K88"/>
  <c r="J88"/>
  <c r="I88"/>
  <c r="H88"/>
  <c r="G88"/>
  <c r="F88"/>
  <c r="E88"/>
  <c r="D88"/>
  <c r="E87"/>
  <c r="E86"/>
  <c r="K85"/>
  <c r="J85"/>
  <c r="I85"/>
  <c r="H85"/>
  <c r="G85"/>
  <c r="F85"/>
  <c r="D85"/>
  <c r="E84"/>
  <c r="E83"/>
  <c r="K82"/>
  <c r="J82"/>
  <c r="I82"/>
  <c r="H82"/>
  <c r="G82"/>
  <c r="F82"/>
  <c r="E82" s="1"/>
  <c r="D82"/>
  <c r="E81"/>
  <c r="K80"/>
  <c r="J80"/>
  <c r="I80"/>
  <c r="H80"/>
  <c r="G80"/>
  <c r="F80"/>
  <c r="D80"/>
  <c r="E79"/>
  <c r="K78"/>
  <c r="J78"/>
  <c r="I78"/>
  <c r="H78"/>
  <c r="G78"/>
  <c r="F78"/>
  <c r="D78"/>
  <c r="E77"/>
  <c r="K76"/>
  <c r="J76"/>
  <c r="I76"/>
  <c r="H76"/>
  <c r="G76"/>
  <c r="F76"/>
  <c r="D76"/>
  <c r="E75"/>
  <c r="E74"/>
  <c r="E73"/>
  <c r="E72"/>
  <c r="K71"/>
  <c r="J71"/>
  <c r="I71"/>
  <c r="H71"/>
  <c r="G71"/>
  <c r="F71"/>
  <c r="D71"/>
  <c r="E70"/>
  <c r="E69"/>
  <c r="E68"/>
  <c r="E67"/>
  <c r="E66"/>
  <c r="K65"/>
  <c r="J65"/>
  <c r="I65"/>
  <c r="H65"/>
  <c r="G65"/>
  <c r="F65"/>
  <c r="D65"/>
  <c r="E64"/>
  <c r="E63"/>
  <c r="E62"/>
  <c r="E61"/>
  <c r="E60"/>
  <c r="K59"/>
  <c r="J59"/>
  <c r="I59"/>
  <c r="H59"/>
  <c r="G59"/>
  <c r="F59"/>
  <c r="D59"/>
  <c r="E58"/>
  <c r="E57"/>
  <c r="E56"/>
  <c r="K55"/>
  <c r="J55"/>
  <c r="I55"/>
  <c r="H55"/>
  <c r="G55"/>
  <c r="F55"/>
  <c r="E55" s="1"/>
  <c r="D55"/>
  <c r="E54"/>
  <c r="K53"/>
  <c r="J53"/>
  <c r="I53"/>
  <c r="H53"/>
  <c r="G53"/>
  <c r="F53"/>
  <c r="D53"/>
  <c r="E52"/>
  <c r="E51"/>
  <c r="K50"/>
  <c r="J50"/>
  <c r="I50"/>
  <c r="H50"/>
  <c r="G50"/>
  <c r="F50"/>
  <c r="D50"/>
  <c r="E49"/>
  <c r="E48"/>
  <c r="K47"/>
  <c r="J47"/>
  <c r="I47"/>
  <c r="H47"/>
  <c r="G47"/>
  <c r="F47"/>
  <c r="D47"/>
  <c r="E46"/>
  <c r="K45"/>
  <c r="J45"/>
  <c r="I45"/>
  <c r="H45"/>
  <c r="G45"/>
  <c r="F45"/>
  <c r="D45"/>
  <c r="E44"/>
  <c r="K43"/>
  <c r="J43"/>
  <c r="I43"/>
  <c r="H43"/>
  <c r="G43"/>
  <c r="F43"/>
  <c r="D43"/>
  <c r="E42"/>
  <c r="E41"/>
  <c r="E40"/>
  <c r="K39"/>
  <c r="J39"/>
  <c r="I39"/>
  <c r="H39"/>
  <c r="G39"/>
  <c r="F39"/>
  <c r="D39"/>
  <c r="E38"/>
  <c r="E37"/>
  <c r="K36"/>
  <c r="J36"/>
  <c r="I36"/>
  <c r="H36"/>
  <c r="G36"/>
  <c r="F36"/>
  <c r="E36" s="1"/>
  <c r="D36"/>
  <c r="E35"/>
  <c r="E34"/>
  <c r="E33"/>
  <c r="E32"/>
  <c r="E31"/>
  <c r="E30"/>
  <c r="E29"/>
  <c r="E28"/>
  <c r="E27"/>
  <c r="E26"/>
  <c r="E25"/>
  <c r="E24"/>
  <c r="E23"/>
  <c r="E22"/>
  <c r="K21"/>
  <c r="J21"/>
  <c r="I21"/>
  <c r="H21"/>
  <c r="G21"/>
  <c r="F21"/>
  <c r="E21" s="1"/>
  <c r="D21"/>
  <c r="E20"/>
  <c r="K19"/>
  <c r="J19"/>
  <c r="I19"/>
  <c r="H19"/>
  <c r="G19"/>
  <c r="F19"/>
  <c r="E19" s="1"/>
  <c r="D19"/>
  <c r="E18"/>
  <c r="K17"/>
  <c r="J17"/>
  <c r="I17"/>
  <c r="H17"/>
  <c r="G17"/>
  <c r="F17"/>
  <c r="D17"/>
  <c r="E16"/>
  <c r="E15"/>
  <c r="K14"/>
  <c r="K13" s="1"/>
  <c r="J14"/>
  <c r="I14"/>
  <c r="H14"/>
  <c r="G14"/>
  <c r="F14"/>
  <c r="D14"/>
  <c r="G13"/>
  <c r="G12" s="1"/>
  <c r="H12" l="1"/>
  <c r="H95"/>
  <c r="E14"/>
  <c r="D13"/>
  <c r="D12" s="1"/>
  <c r="I13"/>
  <c r="E39"/>
  <c r="E53"/>
  <c r="E85"/>
  <c r="E103"/>
  <c r="E132"/>
  <c r="H13"/>
  <c r="E50"/>
  <c r="E59"/>
  <c r="E71"/>
  <c r="E129"/>
  <c r="E141"/>
  <c r="E147"/>
  <c r="E153"/>
  <c r="E162"/>
  <c r="E164"/>
  <c r="E43"/>
  <c r="E45"/>
  <c r="F13"/>
  <c r="J13"/>
  <c r="E65"/>
  <c r="E76"/>
  <c r="E78"/>
  <c r="E80"/>
  <c r="E90"/>
  <c r="G95"/>
  <c r="G94" s="1"/>
  <c r="H94" s="1"/>
  <c r="I94" s="1"/>
  <c r="J94" s="1"/>
  <c r="K95"/>
  <c r="E95" s="1"/>
  <c r="E118"/>
  <c r="E125"/>
  <c r="D95"/>
  <c r="D94" s="1"/>
  <c r="E158"/>
  <c r="E170"/>
  <c r="E172"/>
  <c r="E17"/>
  <c r="E47"/>
  <c r="E99"/>
  <c r="I12" l="1"/>
  <c r="J12" s="1"/>
  <c r="K12" s="1"/>
  <c r="K94"/>
  <c r="E13"/>
</calcChain>
</file>

<file path=xl/sharedStrings.xml><?xml version="1.0" encoding="utf-8"?>
<sst xmlns="http://schemas.openxmlformats.org/spreadsheetml/2006/main" count="303" uniqueCount="123">
  <si>
    <t>№</t>
  </si>
  <si>
    <t>Муниципальное образование</t>
  </si>
  <si>
    <t>Наименование объекта</t>
  </si>
  <si>
    <t>Прирост численности (городского) населения, обеспеченного качественной питьевой водой из систем централизованного водоснабжения, после ввода объекта в эксплуатацию</t>
  </si>
  <si>
    <t>Прирост доли (городского) населения,  обеспеченного качественной питьевой водой из систем централизованного водоснабжения, после ввода объекта в эксплуатацию, приведенный к общей численности (городского) населения субъекта Российской Федерации</t>
  </si>
  <si>
    <t xml:space="preserve">График достижения целевого показателя </t>
  </si>
  <si>
    <t>2019 год</t>
  </si>
  <si>
    <t>2020 год</t>
  </si>
  <si>
    <t>2021 год</t>
  </si>
  <si>
    <t>2022 год</t>
  </si>
  <si>
    <t>2023 год</t>
  </si>
  <si>
    <t>2024 год</t>
  </si>
  <si>
    <t>человек</t>
  </si>
  <si>
    <t>%</t>
  </si>
  <si>
    <t>Доля населения субъекта Российской Федерации, обеспеченного качественной питьевой водой из систем централизованного водоснабжения</t>
  </si>
  <si>
    <t>Целевой показатель: Смоленская область </t>
  </si>
  <si>
    <t>x</t>
  </si>
  <si>
    <t>Значение целевого показателя,  достигаемое в ходе реализации программы</t>
  </si>
  <si>
    <t>Суммарный прирост показателя  по Смоленской области</t>
  </si>
  <si>
    <t>ИТОГО  по муниципальному району / городскому округу "Велижский муниципальный район":</t>
  </si>
  <si>
    <t>Велижский муниципальный район</t>
  </si>
  <si>
    <t>«Станция водоочистки для хозяйственно-питьевых целей и системы централизованного водоснабжения г. Велижа Смоленской области»</t>
  </si>
  <si>
    <t>«Водозаборный узел 1 и 2 подъема из подземного источники со станцией обезжелезивания и сетями хозяйственно-противопожарного водоснабжения в г. Велиж (малая сторона)»</t>
  </si>
  <si>
    <t>ИТОГО  по муниципальному району / городскому округу "Вяземский муниципальный район":</t>
  </si>
  <si>
    <t>Вяземский муниципальный район</t>
  </si>
  <si>
    <t>«Реализация инвестиционной программы "ООО "Региональные объединенные системы водоснабжения и водоотведения Смоленской области (потребители г. Вязьма)»</t>
  </si>
  <si>
    <t>ИТОГО  по муниципальному району / городскому округу "Глинковский муниципальный район":</t>
  </si>
  <si>
    <t>Глинковский муниципальный район</t>
  </si>
  <si>
    <t>«Реконструкция системы водоснабжения в с. Глинка Глинковского района Смоленской области»</t>
  </si>
  <si>
    <t>ИТОГО  по муниципальному району / городскому округу "Город Смоленск":</t>
  </si>
  <si>
    <t>Город Смоленск</t>
  </si>
  <si>
    <t>«Строительство станции водоподготовки от арт.скважины № 13 мкрн. Южный, г. Смоленск»</t>
  </si>
  <si>
    <t>«Строительство станции водоподготовки от арт.скважины № 45 мкрн. Южный, г. Смоленск»</t>
  </si>
  <si>
    <t>«Строительство станции водоподготовки от арт.скважины № 16 по ул. М. Еременко, г. Смоленск»</t>
  </si>
  <si>
    <t>«Строительство станции водоподготовки от арт.скважины № 25 ул. М. Еременко г. Смоленск»</t>
  </si>
  <si>
    <t>«Строительство станции водоподготовки от арт.скважины № 26 мкрн. Южный, г. Смоленск»</t>
  </si>
  <si>
    <t>«Строительство станции водоподготовки от арт.скважины № 2 п. Красный Бор  пер. Станционный г. Смоленск»</t>
  </si>
  <si>
    <t>«Строительство станции водоподготовки от арт.скважины №36 п. Гедеоновка, г. Смоленск»</t>
  </si>
  <si>
    <t>«Строительство станции водоподготовки от арт.скважины № 51 п. Миловидово, г. Смоленск»</t>
  </si>
  <si>
    <t>«Реконструкция Бабьегорского водозабора с установкой станции доочистки г. Смоленск»</t>
  </si>
  <si>
    <t>«Реконструкция Верхне-Ясенного водозабора с установкой станции доочистки г. Смоленск»</t>
  </si>
  <si>
    <t>«Реконструкция Рачевского водозабора с установкой станции доочистки г. Смоленск»</t>
  </si>
  <si>
    <t>«Строительство станции водоподготовки от арт. скважины № 12/а пр. Гагарина, г. Смоленск»</t>
  </si>
  <si>
    <t>«Строительство станции водоподготовки от арт.скважины №48 Московское ш., г. Смоленск»</t>
  </si>
  <si>
    <t>«Строительство станции водоподготовки от арт.скважины № 59 Досуговское ш. г. Смоленск»</t>
  </si>
  <si>
    <t>ИТОГО  по муниципальному району / городскому округу "Демидовский муниципальный район":</t>
  </si>
  <si>
    <t>Демидовский муниципальный район</t>
  </si>
  <si>
    <t>«Реконструкция  водозаборных сооружений по ул. Мира и водопроводных сетей в г. Демидов Смоленской области»</t>
  </si>
  <si>
    <t>«Строительство водозабора по ул. Комсомольской и дюкера через реку Гобза в г. Демидов»</t>
  </si>
  <si>
    <t>ИТОГО  по муниципальному району / городскому округу "Дорогобужский муниципальный район":</t>
  </si>
  <si>
    <t>Дорогобужский муниципальный район</t>
  </si>
  <si>
    <t>«Эксплуатационная скважина для питьевого и хозяйственно-бытового водоснабжения населения, расположенная в г. Дорогобуж, ул. Ленина»</t>
  </si>
  <si>
    <t>«Реконструкция водозабора в д. Егорьево со строительством нового водовода Верхнеднепровского городского поселения»</t>
  </si>
  <si>
    <t>«Реконструкция водозабора по ул. Симоновой в г. Дорогобуж Смоленской области со строительством новой артезианской скважины и установкой станции водоподготовки»</t>
  </si>
  <si>
    <t>ИТОГО  по муниципальному району / городскому округу "Духовщинский муниципальный район":</t>
  </si>
  <si>
    <t>Духовщинский муниципальный район</t>
  </si>
  <si>
    <t>«Реконструкция водозаборных сооружений со строительством станции водоочистки для хозяйственно-питьевых целей и водопроводных сетей в городе Духовщина Смоленской области»</t>
  </si>
  <si>
    <t>ИТОГО  по муниципальному району / городскому округу "Ельнинский муниципальный район":</t>
  </si>
  <si>
    <t>Ельнинский муниципальный район</t>
  </si>
  <si>
    <t>«Реконструкция водовода в г. Ельня Смоленской области, протяженностью 18,3 км от д. Селиба до мкр. Кутузовский в г. Ельня. Реконструкция уличной водопроводной сети, протяженностью 20,3 км, по ул. Мелиораторов, ул. Кировская, ул. Пролетарская, ул. Интернациональная, ул. Советская. ул. Говорова, ул. Ленина»</t>
  </si>
  <si>
    <t>ИТОГО  по муниципальному району / городскому округу "Кардымовский муниципальный район":</t>
  </si>
  <si>
    <t>Кардымовский муниципальный район</t>
  </si>
  <si>
    <t>«Строительство станции водоочистки и реконструкция водопроводных сетей в п. Кардымово Кардымовского района Смоленской области»</t>
  </si>
  <si>
    <t>«Строительство станции обезжелезивания и водопроводных сетей в д. Каменка Кардымовского района Смоленской области»</t>
  </si>
  <si>
    <t>ИТОГО  по муниципальному району / городскому округу "Краснинский муниципальный район":</t>
  </si>
  <si>
    <t>Краснинский муниципальный район</t>
  </si>
  <si>
    <t>«Строительство водозаборного сооружения и сетей питьевого водоснабжения в д.Мерлино Краснинского района Смоленской области»</t>
  </si>
  <si>
    <t>«Реконструкция системы централизованного водоснабжения п. Красный со строительством станции обезжелезивания и водопроводных сетей»</t>
  </si>
  <si>
    <t>ИТОГО  по муниципальному району / городскому округу "Новодугинский муниципальный район":</t>
  </si>
  <si>
    <t>Новодугинский муниципальный район</t>
  </si>
  <si>
    <t>«Строительство станции обезжелезивания воды для хозяйственно-питьевых целей с заменой водопроводных сетей в с.Новодугино Смоленской области»</t>
  </si>
  <si>
    <t>ИТОГО  по муниципальному району / городскому округу "Починковский муниципальный район":</t>
  </si>
  <si>
    <t>Починковский муниципальный район</t>
  </si>
  <si>
    <t>«Строительство водозаборного сооружения и сетей водоснабжения в п.Стодолище Починковского района Смоленской области»</t>
  </si>
  <si>
    <t>«Строительство станции водоподготовки и водопроводных сетей в д. Денисово Починковского района Смоленской области»</t>
  </si>
  <si>
    <t>«Строительство водозаборного сооружения и сетей водоснабжения в д. Лосня Починковского района Смоленской области»</t>
  </si>
  <si>
    <t>ИТОГО  по муниципальному району / городскому округу "Рославльский муниципальный район":</t>
  </si>
  <si>
    <t>Рославльский муниципальный район</t>
  </si>
  <si>
    <t>«Реконструкция водозаборной скважины № 6 для хозяйственно-питьевого водоснабжения г. Рославля, расположенной по адресу: Смоленская область г. Рославль, ул. Октябрьская (1 этап)»</t>
  </si>
  <si>
    <t>«Реконструкция водозабора "Дубинин Луг" с водоводами и бурением новых скважин (№ 1, № 3) в г. Рославль Смоленской области»</t>
  </si>
  <si>
    <t>«Реконструкция системы централизованного водоснабжения г. Рославль Смоленской области, 3 этап: Станция водоподготовки»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</si>
  <si>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Екимовичи Рославльского района Смоленской области»</t>
  </si>
  <si>
    <t>«Реконструкция системы централизованного водоснабжения с бурением новых скважин, строительством станции обезжелезивания и водопроводных сетей в с. Остер Рославльского района Смоленской области»</t>
  </si>
  <si>
    <t>ИТОГО  по муниципальному району / городскому округу "Сафоновский муниципальный район":</t>
  </si>
  <si>
    <t>Сафоновский муниципальный район</t>
  </si>
  <si>
    <t>«Реконструкция системы централизованного водоснабжения в п. Вадино Сафоновского района со строительством станции водоочистки и водопроводных сетей»</t>
  </si>
  <si>
    <t>«Строительство станции водоочистки водозабора Шахтерский и водопроводных сетей в г. Сафоново Сафоновском районе Смоленской области»</t>
  </si>
  <si>
    <t>«Строительство станции обезжелезивания и водопроводных сетей в д. Казулино Сафоновского района Смоленской области»</t>
  </si>
  <si>
    <t>«Строительство станции водоочистки водозабора Южный и водопроводных сетей в г. Сафоново Сафоновском районе Смоленской области»</t>
  </si>
  <si>
    <t>«Строительство станции водоподготовки и водопроводных сетей в д. Прудки Сафоновского района Смоленской области»</t>
  </si>
  <si>
    <t>ИТОГО  по муниципальному району / городскому округу "Смоленский муниципальный район":</t>
  </si>
  <si>
    <t>Смоленский муниципальный район</t>
  </si>
  <si>
    <t>«Строительство артезианской скважины и башни Рожновского в д. Сож Талашкинского сельского поселения»</t>
  </si>
  <si>
    <t>«Строительство станции водоочистки в д. Богородицкое Козинского сельского поселения Смоленского района Смоленской области»</t>
  </si>
  <si>
    <t>«Строительство станции обезжелезивания и водопроводных сетей в д. Жуково Смоленской области»</t>
  </si>
  <si>
    <t>«Строительство станции водоподготовки в д. Быльники Корохоткинского сельского поселения Смоленского района Смоленской области»</t>
  </si>
  <si>
    <t>ИТОГО  по муниципальному району / городскому округу "Сычевский муниципальный район":</t>
  </si>
  <si>
    <t>Сычевский муниципальный район</t>
  </si>
  <si>
    <t>«Реконструкция системы водоснабжения в г. Сычевка Смоленской области со строительством станции обезжелезивания воды и водопроводных сетей»</t>
  </si>
  <si>
    <t>ИТОГО  по муниципальному району / городскому округу "Темкинский муниципальный район":</t>
  </si>
  <si>
    <t>Темкинский муниципальный район</t>
  </si>
  <si>
    <t>«Станция обезжелезивания в с. Темкино Темкинского района Смоленской области»</t>
  </si>
  <si>
    <t>ИТОГО  по муниципальному району / городскому округу "Угранский муниципальный район":</t>
  </si>
  <si>
    <t>Угранский муниципальный район</t>
  </si>
  <si>
    <t>«Строительство станции водоподготовки и водопроводных сетей в с. Всходы Угранского района Смоленской области»</t>
  </si>
  <si>
    <t>ИТОГО  по муниципальному району / городскому округу "Хиславичский муниципальный район":</t>
  </si>
  <si>
    <t>Хиславичский муниципальный район</t>
  </si>
  <si>
    <t>«Реконструкция сетей водопровода с бурением скважины в д. Корзово Хиславичского района Смоленской области»</t>
  </si>
  <si>
    <t>«Реконструкция сетей водопровода с переподключением потребителей в п. Хиславичи Смоленской области»</t>
  </si>
  <si>
    <t>ИТОГО  по муниципальному району / городскому округу "Холм-Жирковский муниципальный район":</t>
  </si>
  <si>
    <t>Холм-Жирковский муниципальный район</t>
  </si>
  <si>
    <t>«Строительство станции водоподготовки для хозяйственно-питьевых целей и водопроводных сетей на ст.Игоревская Холм-Жирковского района Смоленской области»</t>
  </si>
  <si>
    <t>«Строительство станции водоподготовки для хозяйственно-питьевых целей и водопроводных сетей в п.г.т. Холм-Жирковский Смоленской области»</t>
  </si>
  <si>
    <t>ИТОГО  по муниципальному району / городскому округу "Шумячский муниципальный район":</t>
  </si>
  <si>
    <t>Шумячский муниципальный район</t>
  </si>
  <si>
    <t>«Реконструкция системы водоснабжения со строительством станции очистки воды и водопроводных сетей  в п. Первомайский Шумячского района»</t>
  </si>
  <si>
    <t>ИТОГО  по муниципальному району / городскому округу "Ярцевский муниципальный район":</t>
  </si>
  <si>
    <t>Ярцевский муниципальный район</t>
  </si>
  <si>
    <t>«Реализация инвестиционной программы "ООО "Региональные объединенные системы водоснабжения и водоотведения Смоленской области (потребители г. Ярцево)»</t>
  </si>
  <si>
    <t>Доля городского населения субъекта Российской Федерации, обеспеченного качественной питьевой водой из систем централизованного водоснабжения</t>
  </si>
  <si>
    <t>ДИНАМИКА</t>
  </si>
  <si>
    <t>достижения целевых показателей федерального проекта «Чистая вода» при реализации областной государственно программы «Повышение качества водоснабжения на территории Смоленской области»</t>
  </si>
  <si>
    <t>Приложение № 7
к областной государственной программе «Повышение качества водоснабжения на территории Смоленской области», утвержденой постановлением Администрации Смоленской области  от ______________ № __________)</t>
  </si>
</sst>
</file>

<file path=xl/styles.xml><?xml version="1.0" encoding="utf-8"?>
<styleSheet xmlns="http://schemas.openxmlformats.org/spreadsheetml/2006/main">
  <numFmts count="1">
    <numFmt numFmtId="164" formatCode="#,##0.000"/>
  </numFmts>
  <fonts count="11">
    <font>
      <sz val="11"/>
      <color rgb="FF000000"/>
      <name val="Calibri"/>
    </font>
    <font>
      <sz val="10"/>
      <color rgb="FF000000"/>
      <name val="Times New Roman"/>
    </font>
    <font>
      <sz val="12"/>
      <color rgb="FF000000"/>
      <name val="Calibri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Calibri"/>
    </font>
    <font>
      <b/>
      <sz val="10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2"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2" borderId="2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9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74"/>
  <sheetViews>
    <sheetView tabSelected="1" view="pageBreakPreview" topLeftCell="A157" zoomScale="60" workbookViewId="0">
      <selection activeCell="D1" sqref="D1"/>
    </sheetView>
  </sheetViews>
  <sheetFormatPr defaultRowHeight="15"/>
  <cols>
    <col min="1" max="1" width="5.7109375" customWidth="1"/>
    <col min="2" max="3" width="30.7109375" customWidth="1"/>
    <col min="4" max="5" width="20.7109375" customWidth="1"/>
    <col min="6" max="11" width="10.7109375" customWidth="1"/>
    <col min="12" max="12" width="6.7109375" customWidth="1"/>
    <col min="13" max="13" width="11.7109375" hidden="1" customWidth="1"/>
    <col min="14" max="1025" width="8.5703125" hidden="1" customWidth="1"/>
  </cols>
  <sheetData>
    <row r="1" spans="1:15" ht="106.5" customHeight="1">
      <c r="A1" s="3"/>
      <c r="B1" s="4"/>
      <c r="C1" s="4"/>
      <c r="D1" s="4"/>
      <c r="E1" s="4"/>
      <c r="F1" s="4"/>
      <c r="G1" s="24" t="s">
        <v>122</v>
      </c>
      <c r="H1" s="24"/>
      <c r="I1" s="24"/>
      <c r="J1" s="24"/>
      <c r="K1" s="24"/>
      <c r="L1" s="1"/>
      <c r="M1" s="1"/>
      <c r="N1" s="2"/>
    </row>
    <row r="2" spans="1:15" ht="18" customHeight="1">
      <c r="A2" s="3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2"/>
    </row>
    <row r="3" spans="1:15" ht="18" customHeight="1">
      <c r="A3" s="25" t="s">
        <v>120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6"/>
      <c r="M3" s="6"/>
      <c r="N3" s="2"/>
    </row>
    <row r="4" spans="1:15" ht="39.75" customHeight="1">
      <c r="A4" s="26" t="s">
        <v>121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7"/>
      <c r="M4" s="7"/>
      <c r="N4" s="2"/>
    </row>
    <row r="5" spans="1:15" ht="18" customHeight="1">
      <c r="N5" s="2"/>
    </row>
    <row r="6" spans="1:15" ht="165" customHeight="1">
      <c r="A6" s="27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/>
      <c r="H6" s="27"/>
      <c r="I6" s="27"/>
      <c r="J6" s="27"/>
      <c r="K6" s="27"/>
      <c r="L6" s="8"/>
      <c r="M6" s="9"/>
      <c r="N6" s="10"/>
      <c r="O6" s="9"/>
    </row>
    <row r="7" spans="1:15" ht="18" customHeight="1">
      <c r="A7" s="27"/>
      <c r="B7" s="27"/>
      <c r="C7" s="27"/>
      <c r="D7" s="27"/>
      <c r="E7" s="27"/>
      <c r="F7" s="21" t="s">
        <v>6</v>
      </c>
      <c r="G7" s="21" t="s">
        <v>7</v>
      </c>
      <c r="H7" s="21" t="s">
        <v>8</v>
      </c>
      <c r="I7" s="21" t="s">
        <v>9</v>
      </c>
      <c r="J7" s="21" t="s">
        <v>10</v>
      </c>
      <c r="K7" s="21" t="s">
        <v>11</v>
      </c>
      <c r="L7" s="8"/>
      <c r="M7" s="9"/>
      <c r="N7" s="10"/>
      <c r="O7" s="9"/>
    </row>
    <row r="8" spans="1:15" ht="18" customHeight="1">
      <c r="A8" s="27"/>
      <c r="B8" s="27"/>
      <c r="C8" s="27"/>
      <c r="D8" s="22" t="s">
        <v>12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22" t="s">
        <v>13</v>
      </c>
      <c r="K8" s="22" t="s">
        <v>13</v>
      </c>
      <c r="L8" s="8"/>
      <c r="M8" s="9"/>
      <c r="N8" s="10"/>
      <c r="O8" s="9"/>
    </row>
    <row r="9" spans="1:15" ht="18" customHeight="1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8"/>
      <c r="M9" s="9"/>
      <c r="N9" s="10"/>
      <c r="O9" s="9"/>
    </row>
    <row r="10" spans="1:15" ht="15" customHeight="1">
      <c r="A10" s="28" t="s">
        <v>14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8"/>
      <c r="M10" s="9"/>
      <c r="N10" s="10"/>
      <c r="O10" s="9"/>
    </row>
    <row r="11" spans="1:15" ht="15" customHeight="1">
      <c r="A11" s="29" t="s">
        <v>15</v>
      </c>
      <c r="B11" s="29"/>
      <c r="C11" s="29"/>
      <c r="D11" s="12" t="s">
        <v>16</v>
      </c>
      <c r="E11" s="12" t="s">
        <v>16</v>
      </c>
      <c r="F11" s="13">
        <v>63.1</v>
      </c>
      <c r="G11" s="13">
        <v>63.6</v>
      </c>
      <c r="H11" s="13">
        <v>64.7</v>
      </c>
      <c r="I11" s="13">
        <v>67</v>
      </c>
      <c r="J11" s="13">
        <v>70.599999999999994</v>
      </c>
      <c r="K11" s="13">
        <v>77.400000000000006</v>
      </c>
      <c r="L11" s="11"/>
      <c r="M11" s="9"/>
      <c r="N11" s="10"/>
      <c r="O11" s="9"/>
    </row>
    <row r="12" spans="1:15" ht="15" customHeight="1">
      <c r="A12" s="30" t="s">
        <v>17</v>
      </c>
      <c r="B12" s="30"/>
      <c r="C12" s="30"/>
      <c r="D12" s="14">
        <f>D13</f>
        <v>363786</v>
      </c>
      <c r="E12" s="13">
        <v>38.420999999999999</v>
      </c>
      <c r="F12" s="13">
        <v>37.195</v>
      </c>
      <c r="G12" s="13">
        <f>F12+G13</f>
        <v>38.116</v>
      </c>
      <c r="H12" s="13">
        <f>G12+H13</f>
        <v>40.92</v>
      </c>
      <c r="I12" s="13">
        <f>H12+I13</f>
        <v>44.219000000000001</v>
      </c>
      <c r="J12" s="13">
        <f>I12+J13</f>
        <v>59.690000000000005</v>
      </c>
      <c r="K12" s="13">
        <f>J12+K13</f>
        <v>75.296000000000006</v>
      </c>
      <c r="L12" s="11"/>
      <c r="M12" s="9"/>
      <c r="N12" s="10"/>
      <c r="O12" s="9"/>
    </row>
    <row r="13" spans="1:15" ht="15" customHeight="1">
      <c r="A13" s="29" t="s">
        <v>18</v>
      </c>
      <c r="B13" s="29"/>
      <c r="C13" s="29"/>
      <c r="D13" s="15">
        <f>SUM(D14,D17,D19,D21,D36,D39,D43,D45,D47,D50,D53,D55,D59,D65,D71,D76,D78,D80,D82,D85,D88,D90)</f>
        <v>363786</v>
      </c>
      <c r="E13" s="13">
        <f t="shared" ref="E13:E76" si="0">SUM(F13:K13)</f>
        <v>38.420999999999999</v>
      </c>
      <c r="F13" s="16">
        <f t="shared" ref="F13:K13" si="1">SUM(F14,F17,F19,F21,F36,F39,F43,F45,F47,F50,F53,F55,F59,F65,F71,F76,F78,F80,F82,F85,F88,F90)</f>
        <v>0.32</v>
      </c>
      <c r="G13" s="16">
        <f t="shared" si="1"/>
        <v>0.92100000000000004</v>
      </c>
      <c r="H13" s="16">
        <f t="shared" si="1"/>
        <v>2.8039999999999998</v>
      </c>
      <c r="I13" s="16">
        <f t="shared" si="1"/>
        <v>3.2989999999999999</v>
      </c>
      <c r="J13" s="16">
        <f t="shared" si="1"/>
        <v>15.471000000000002</v>
      </c>
      <c r="K13" s="16">
        <f t="shared" si="1"/>
        <v>15.605999999999998</v>
      </c>
      <c r="L13" s="11"/>
      <c r="M13" s="9"/>
      <c r="N13" s="10"/>
      <c r="O13" s="9"/>
    </row>
    <row r="14" spans="1:15" ht="25.5" customHeight="1">
      <c r="A14" s="29" t="s">
        <v>19</v>
      </c>
      <c r="B14" s="29"/>
      <c r="C14" s="29"/>
      <c r="D14" s="15">
        <f>SUM(D15:D16)</f>
        <v>1170</v>
      </c>
      <c r="E14" s="13">
        <f t="shared" si="0"/>
        <v>0.123</v>
      </c>
      <c r="F14" s="16">
        <f t="shared" ref="F14:K14" si="2">SUM(F15:F16)</f>
        <v>0</v>
      </c>
      <c r="G14" s="16">
        <f t="shared" si="2"/>
        <v>8.5999999999999993E-2</v>
      </c>
      <c r="H14" s="16">
        <f t="shared" si="2"/>
        <v>3.6999999999999998E-2</v>
      </c>
      <c r="I14" s="16">
        <f t="shared" si="2"/>
        <v>0</v>
      </c>
      <c r="J14" s="16">
        <f t="shared" si="2"/>
        <v>0</v>
      </c>
      <c r="K14" s="16">
        <f t="shared" si="2"/>
        <v>0</v>
      </c>
      <c r="L14" s="8"/>
      <c r="M14" s="9"/>
      <c r="N14" s="10"/>
      <c r="O14" s="9"/>
    </row>
    <row r="15" spans="1:15" ht="63.75">
      <c r="A15" s="17">
        <v>1</v>
      </c>
      <c r="B15" s="20" t="s">
        <v>20</v>
      </c>
      <c r="C15" s="20" t="s">
        <v>21</v>
      </c>
      <c r="D15" s="18">
        <v>820</v>
      </c>
      <c r="E15" s="19">
        <f>SUM(F15:K15)</f>
        <v>8.5999999999999993E-2</v>
      </c>
      <c r="F15" s="19">
        <v>0</v>
      </c>
      <c r="G15" s="19">
        <v>8.5999999999999993E-2</v>
      </c>
      <c r="H15" s="19">
        <v>0</v>
      </c>
      <c r="I15" s="19">
        <v>0</v>
      </c>
      <c r="J15" s="19">
        <v>0</v>
      </c>
      <c r="K15" s="19">
        <v>0</v>
      </c>
      <c r="L15" s="8"/>
      <c r="M15" s="9"/>
      <c r="N15" s="10"/>
      <c r="O15" s="9"/>
    </row>
    <row r="16" spans="1:15" ht="76.5">
      <c r="A16" s="17">
        <v>2</v>
      </c>
      <c r="B16" s="20" t="s">
        <v>20</v>
      </c>
      <c r="C16" s="20" t="s">
        <v>22</v>
      </c>
      <c r="D16" s="18">
        <v>350</v>
      </c>
      <c r="E16" s="19">
        <f t="shared" si="0"/>
        <v>3.6999999999999998E-2</v>
      </c>
      <c r="F16" s="19">
        <v>0</v>
      </c>
      <c r="G16" s="19">
        <v>0</v>
      </c>
      <c r="H16" s="19">
        <v>3.6999999999999998E-2</v>
      </c>
      <c r="I16" s="19">
        <v>0</v>
      </c>
      <c r="J16" s="19">
        <v>0</v>
      </c>
      <c r="K16" s="19">
        <v>0</v>
      </c>
      <c r="L16" s="8"/>
      <c r="M16" s="9"/>
      <c r="N16" s="10"/>
      <c r="O16" s="9"/>
    </row>
    <row r="17" spans="1:15" ht="29.25" customHeight="1">
      <c r="A17" s="29" t="s">
        <v>23</v>
      </c>
      <c r="B17" s="29"/>
      <c r="C17" s="29"/>
      <c r="D17" s="15">
        <f>SUM(D18)</f>
        <v>0</v>
      </c>
      <c r="E17" s="13">
        <f t="shared" si="0"/>
        <v>0</v>
      </c>
      <c r="F17" s="16">
        <f t="shared" ref="F17:K17" si="3">SUM(F18)</f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16">
        <f t="shared" si="3"/>
        <v>0</v>
      </c>
      <c r="L17" s="8"/>
      <c r="M17" s="9"/>
      <c r="N17" s="10"/>
      <c r="O17" s="9"/>
    </row>
    <row r="18" spans="1:15" ht="76.5">
      <c r="A18" s="17">
        <v>1</v>
      </c>
      <c r="B18" s="20" t="s">
        <v>24</v>
      </c>
      <c r="C18" s="20" t="s">
        <v>25</v>
      </c>
      <c r="D18" s="18">
        <v>0</v>
      </c>
      <c r="E18" s="19">
        <f t="shared" si="0"/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8"/>
      <c r="M18" s="9"/>
      <c r="N18" s="10"/>
      <c r="O18" s="9"/>
    </row>
    <row r="19" spans="1:15" ht="32.25" customHeight="1">
      <c r="A19" s="29" t="s">
        <v>26</v>
      </c>
      <c r="B19" s="29"/>
      <c r="C19" s="29"/>
      <c r="D19" s="15">
        <f>SUM(D20)</f>
        <v>1601</v>
      </c>
      <c r="E19" s="13">
        <f t="shared" si="0"/>
        <v>0.16900000000000001</v>
      </c>
      <c r="F19" s="16">
        <f t="shared" ref="F19:K19" si="4">SUM(F20)</f>
        <v>0</v>
      </c>
      <c r="G19" s="16">
        <f t="shared" si="4"/>
        <v>0</v>
      </c>
      <c r="H19" s="16">
        <f t="shared" si="4"/>
        <v>0</v>
      </c>
      <c r="I19" s="16">
        <f t="shared" si="4"/>
        <v>0</v>
      </c>
      <c r="J19" s="16">
        <f t="shared" si="4"/>
        <v>0.16900000000000001</v>
      </c>
      <c r="K19" s="16">
        <f t="shared" si="4"/>
        <v>0</v>
      </c>
      <c r="L19" s="8"/>
      <c r="M19" s="9"/>
      <c r="N19" s="10"/>
      <c r="O19" s="9"/>
    </row>
    <row r="20" spans="1:15" ht="51">
      <c r="A20" s="17">
        <v>1</v>
      </c>
      <c r="B20" s="20" t="s">
        <v>27</v>
      </c>
      <c r="C20" s="20" t="s">
        <v>28</v>
      </c>
      <c r="D20" s="18">
        <v>1601</v>
      </c>
      <c r="E20" s="19">
        <f t="shared" si="0"/>
        <v>0.16900000000000001</v>
      </c>
      <c r="F20" s="19">
        <v>0</v>
      </c>
      <c r="G20" s="19">
        <v>0</v>
      </c>
      <c r="H20" s="19">
        <v>0</v>
      </c>
      <c r="I20" s="19">
        <v>0</v>
      </c>
      <c r="J20" s="19">
        <v>0.16900000000000001</v>
      </c>
      <c r="K20" s="19">
        <v>0</v>
      </c>
      <c r="L20" s="8"/>
      <c r="M20" s="9"/>
      <c r="N20" s="10"/>
      <c r="O20" s="9"/>
    </row>
    <row r="21" spans="1:15" ht="24.75" customHeight="1">
      <c r="A21" s="29" t="s">
        <v>29</v>
      </c>
      <c r="B21" s="29"/>
      <c r="C21" s="29"/>
      <c r="D21" s="15">
        <f>SUM(D22:D35)</f>
        <v>288925</v>
      </c>
      <c r="E21" s="13">
        <f t="shared" si="0"/>
        <v>30.518999999999998</v>
      </c>
      <c r="F21" s="16">
        <f t="shared" ref="F21:K21" si="5">SUM(F22:F35)</f>
        <v>0</v>
      </c>
      <c r="G21" s="16">
        <f t="shared" si="5"/>
        <v>0.434</v>
      </c>
      <c r="H21" s="16">
        <f t="shared" si="5"/>
        <v>1.1500000000000001</v>
      </c>
      <c r="I21" s="16">
        <f t="shared" si="5"/>
        <v>0.63800000000000001</v>
      </c>
      <c r="J21" s="16">
        <f t="shared" si="5"/>
        <v>13.442</v>
      </c>
      <c r="K21" s="16">
        <f t="shared" si="5"/>
        <v>14.855</v>
      </c>
      <c r="L21" s="8"/>
      <c r="M21" s="9"/>
      <c r="N21" s="10"/>
      <c r="O21" s="9"/>
    </row>
    <row r="22" spans="1:15" ht="38.25">
      <c r="A22" s="17">
        <v>1</v>
      </c>
      <c r="B22" s="20" t="s">
        <v>30</v>
      </c>
      <c r="C22" s="20" t="s">
        <v>31</v>
      </c>
      <c r="D22" s="18">
        <v>2989</v>
      </c>
      <c r="E22" s="19">
        <f t="shared" si="0"/>
        <v>0.316</v>
      </c>
      <c r="F22" s="19">
        <v>0</v>
      </c>
      <c r="G22" s="19">
        <v>0.316</v>
      </c>
      <c r="H22" s="19">
        <v>0</v>
      </c>
      <c r="I22" s="19">
        <v>0</v>
      </c>
      <c r="J22" s="19">
        <v>0</v>
      </c>
      <c r="K22" s="19">
        <v>0</v>
      </c>
      <c r="L22" s="8"/>
      <c r="M22" s="9"/>
      <c r="N22" s="10"/>
      <c r="O22" s="9"/>
    </row>
    <row r="23" spans="1:15" ht="38.25">
      <c r="A23" s="17">
        <v>2</v>
      </c>
      <c r="B23" s="20" t="s">
        <v>30</v>
      </c>
      <c r="C23" s="20" t="s">
        <v>32</v>
      </c>
      <c r="D23" s="18">
        <v>1122</v>
      </c>
      <c r="E23" s="19">
        <f t="shared" si="0"/>
        <v>0.11799999999999999</v>
      </c>
      <c r="F23" s="19">
        <v>0</v>
      </c>
      <c r="G23" s="19">
        <v>0.11799999999999999</v>
      </c>
      <c r="H23" s="19">
        <v>0</v>
      </c>
      <c r="I23" s="19">
        <v>0</v>
      </c>
      <c r="J23" s="19">
        <v>0</v>
      </c>
      <c r="K23" s="19">
        <v>0</v>
      </c>
      <c r="L23" s="8"/>
      <c r="M23" s="9"/>
      <c r="N23" s="10"/>
      <c r="O23" s="9"/>
    </row>
    <row r="24" spans="1:15" ht="38.25">
      <c r="A24" s="17">
        <v>3</v>
      </c>
      <c r="B24" s="20" t="s">
        <v>30</v>
      </c>
      <c r="C24" s="20" t="s">
        <v>33</v>
      </c>
      <c r="D24" s="18">
        <v>3537</v>
      </c>
      <c r="E24" s="19">
        <f t="shared" si="0"/>
        <v>0.373</v>
      </c>
      <c r="F24" s="19">
        <v>0</v>
      </c>
      <c r="G24" s="19">
        <v>0</v>
      </c>
      <c r="H24" s="19">
        <v>0.373</v>
      </c>
      <c r="I24" s="19">
        <v>0</v>
      </c>
      <c r="J24" s="19">
        <v>0</v>
      </c>
      <c r="K24" s="19">
        <v>0</v>
      </c>
      <c r="L24" s="8"/>
      <c r="M24" s="9"/>
      <c r="N24" s="10"/>
      <c r="O24" s="9"/>
    </row>
    <row r="25" spans="1:15" ht="38.25">
      <c r="A25" s="17">
        <v>4</v>
      </c>
      <c r="B25" s="20" t="s">
        <v>30</v>
      </c>
      <c r="C25" s="20" t="s">
        <v>34</v>
      </c>
      <c r="D25" s="18">
        <v>4364</v>
      </c>
      <c r="E25" s="19">
        <f t="shared" si="0"/>
        <v>0.46100000000000002</v>
      </c>
      <c r="F25" s="19">
        <v>0</v>
      </c>
      <c r="G25" s="19">
        <v>0</v>
      </c>
      <c r="H25" s="19">
        <v>0.46100000000000002</v>
      </c>
      <c r="I25" s="19">
        <v>0</v>
      </c>
      <c r="J25" s="19">
        <v>0</v>
      </c>
      <c r="K25" s="19">
        <v>0</v>
      </c>
      <c r="L25" s="8"/>
      <c r="M25" s="9"/>
      <c r="N25" s="10"/>
      <c r="O25" s="9"/>
    </row>
    <row r="26" spans="1:15" ht="38.25">
      <c r="A26" s="17">
        <v>5</v>
      </c>
      <c r="B26" s="20" t="s">
        <v>30</v>
      </c>
      <c r="C26" s="20" t="s">
        <v>35</v>
      </c>
      <c r="D26" s="18">
        <v>2989</v>
      </c>
      <c r="E26" s="19">
        <f t="shared" si="0"/>
        <v>0.316</v>
      </c>
      <c r="F26" s="19">
        <v>0</v>
      </c>
      <c r="G26" s="19">
        <v>0</v>
      </c>
      <c r="H26" s="19">
        <v>0.316</v>
      </c>
      <c r="I26" s="19">
        <v>0</v>
      </c>
      <c r="J26" s="19">
        <v>0</v>
      </c>
      <c r="K26" s="19">
        <v>0</v>
      </c>
      <c r="L26" s="8"/>
      <c r="M26" s="9"/>
      <c r="N26" s="10"/>
      <c r="O26" s="9"/>
    </row>
    <row r="27" spans="1:15" ht="38.25">
      <c r="A27" s="17">
        <v>6</v>
      </c>
      <c r="B27" s="20" t="s">
        <v>30</v>
      </c>
      <c r="C27" s="20" t="s">
        <v>42</v>
      </c>
      <c r="D27" s="18">
        <v>4364</v>
      </c>
      <c r="E27" s="19">
        <f t="shared" si="0"/>
        <v>0.46100000000000002</v>
      </c>
      <c r="F27" s="19">
        <v>0</v>
      </c>
      <c r="G27" s="19">
        <v>0</v>
      </c>
      <c r="H27" s="19">
        <v>0</v>
      </c>
      <c r="I27" s="19">
        <v>0.46100000000000002</v>
      </c>
      <c r="J27" s="19">
        <v>0</v>
      </c>
      <c r="K27" s="19">
        <v>0</v>
      </c>
      <c r="L27" s="8"/>
      <c r="M27" s="9"/>
      <c r="N27" s="10"/>
      <c r="O27" s="9"/>
    </row>
    <row r="28" spans="1:15" ht="38.25">
      <c r="A28" s="17">
        <v>7</v>
      </c>
      <c r="B28" s="20" t="s">
        <v>30</v>
      </c>
      <c r="C28" s="20" t="s">
        <v>37</v>
      </c>
      <c r="D28" s="18">
        <v>1682</v>
      </c>
      <c r="E28" s="19">
        <f t="shared" si="0"/>
        <v>0.17699999999999999</v>
      </c>
      <c r="F28" s="19">
        <v>0</v>
      </c>
      <c r="G28" s="19">
        <v>0</v>
      </c>
      <c r="H28" s="19">
        <v>0</v>
      </c>
      <c r="I28" s="19">
        <v>0.17699999999999999</v>
      </c>
      <c r="J28" s="19">
        <v>0</v>
      </c>
      <c r="K28" s="19">
        <v>0</v>
      </c>
      <c r="L28" s="8"/>
      <c r="M28" s="9"/>
      <c r="N28" s="10"/>
      <c r="O28" s="9"/>
    </row>
    <row r="29" spans="1:15" ht="38.25">
      <c r="A29" s="17">
        <v>8</v>
      </c>
      <c r="B29" s="20" t="s">
        <v>30</v>
      </c>
      <c r="C29" s="20" t="s">
        <v>40</v>
      </c>
      <c r="D29" s="18">
        <v>119154</v>
      </c>
      <c r="E29" s="19">
        <f t="shared" si="0"/>
        <v>12.587</v>
      </c>
      <c r="F29" s="19">
        <v>0</v>
      </c>
      <c r="G29" s="19">
        <v>0</v>
      </c>
      <c r="H29" s="19">
        <v>0</v>
      </c>
      <c r="I29" s="19">
        <v>0</v>
      </c>
      <c r="J29" s="19">
        <v>12.587</v>
      </c>
      <c r="K29" s="19">
        <v>0</v>
      </c>
      <c r="L29" s="8"/>
      <c r="M29" s="9"/>
      <c r="N29" s="10"/>
      <c r="O29" s="9"/>
    </row>
    <row r="30" spans="1:15" ht="51">
      <c r="A30" s="17">
        <v>9</v>
      </c>
      <c r="B30" s="20" t="s">
        <v>30</v>
      </c>
      <c r="C30" s="20" t="s">
        <v>36</v>
      </c>
      <c r="D30" s="18">
        <v>2481</v>
      </c>
      <c r="E30" s="19">
        <f t="shared" si="0"/>
        <v>0.26200000000000001</v>
      </c>
      <c r="F30" s="19">
        <v>0</v>
      </c>
      <c r="G30" s="19">
        <v>0</v>
      </c>
      <c r="H30" s="19">
        <v>0</v>
      </c>
      <c r="I30" s="19">
        <v>0</v>
      </c>
      <c r="J30" s="19">
        <v>0.26200000000000001</v>
      </c>
      <c r="K30" s="19">
        <v>0</v>
      </c>
      <c r="L30" s="8"/>
      <c r="M30" s="9"/>
      <c r="N30" s="10"/>
      <c r="O30" s="9"/>
    </row>
    <row r="31" spans="1:15" ht="38.25">
      <c r="A31" s="17">
        <v>10</v>
      </c>
      <c r="B31" s="20" t="s">
        <v>30</v>
      </c>
      <c r="C31" s="20" t="s">
        <v>38</v>
      </c>
      <c r="D31" s="18">
        <v>1252</v>
      </c>
      <c r="E31" s="19">
        <f t="shared" si="0"/>
        <v>0.13200000000000001</v>
      </c>
      <c r="F31" s="19">
        <v>0</v>
      </c>
      <c r="G31" s="19">
        <v>0</v>
      </c>
      <c r="H31" s="19">
        <v>0</v>
      </c>
      <c r="I31" s="19">
        <v>0</v>
      </c>
      <c r="J31" s="19">
        <v>0.13200000000000001</v>
      </c>
      <c r="K31" s="19">
        <v>0</v>
      </c>
      <c r="L31" s="8"/>
      <c r="M31" s="9"/>
      <c r="N31" s="10"/>
      <c r="O31" s="9"/>
    </row>
    <row r="32" spans="1:15" ht="38.25">
      <c r="A32" s="17">
        <v>11</v>
      </c>
      <c r="B32" s="20" t="s">
        <v>30</v>
      </c>
      <c r="C32" s="20" t="s">
        <v>44</v>
      </c>
      <c r="D32" s="18">
        <v>4364</v>
      </c>
      <c r="E32" s="19">
        <f t="shared" si="0"/>
        <v>0.46100000000000002</v>
      </c>
      <c r="F32" s="19">
        <v>0</v>
      </c>
      <c r="G32" s="19">
        <v>0</v>
      </c>
      <c r="H32" s="19">
        <v>0</v>
      </c>
      <c r="I32" s="19">
        <v>0</v>
      </c>
      <c r="J32" s="19">
        <v>0.46100000000000002</v>
      </c>
      <c r="K32" s="19">
        <v>0</v>
      </c>
      <c r="L32" s="8"/>
      <c r="M32" s="9"/>
      <c r="N32" s="10"/>
      <c r="O32" s="9"/>
    </row>
    <row r="33" spans="1:15" ht="38.25">
      <c r="A33" s="17">
        <v>12</v>
      </c>
      <c r="B33" s="20" t="s">
        <v>30</v>
      </c>
      <c r="C33" s="20" t="s">
        <v>39</v>
      </c>
      <c r="D33" s="18">
        <v>42092</v>
      </c>
      <c r="E33" s="19">
        <f t="shared" si="0"/>
        <v>4.4459999999999997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4.4459999999999997</v>
      </c>
      <c r="L33" s="8"/>
      <c r="M33" s="9"/>
      <c r="N33" s="10"/>
      <c r="O33" s="9"/>
    </row>
    <row r="34" spans="1:15" ht="38.25">
      <c r="A34" s="17">
        <v>13</v>
      </c>
      <c r="B34" s="20" t="s">
        <v>30</v>
      </c>
      <c r="C34" s="20" t="s">
        <v>41</v>
      </c>
      <c r="D34" s="18">
        <v>97900</v>
      </c>
      <c r="E34" s="19">
        <f t="shared" si="0"/>
        <v>10.342000000000001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10.342000000000001</v>
      </c>
      <c r="L34" s="8"/>
      <c r="M34" s="9"/>
      <c r="N34" s="10"/>
      <c r="O34" s="9"/>
    </row>
    <row r="35" spans="1:15" ht="38.25">
      <c r="A35" s="17">
        <v>14</v>
      </c>
      <c r="B35" s="20" t="s">
        <v>30</v>
      </c>
      <c r="C35" s="20" t="s">
        <v>43</v>
      </c>
      <c r="D35" s="18">
        <v>635</v>
      </c>
      <c r="E35" s="19">
        <f t="shared" si="0"/>
        <v>6.7000000000000004E-2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6.7000000000000004E-2</v>
      </c>
      <c r="L35" s="8"/>
      <c r="M35" s="9"/>
      <c r="N35" s="10"/>
      <c r="O35" s="9"/>
    </row>
    <row r="36" spans="1:15" ht="29.25" customHeight="1">
      <c r="A36" s="29" t="s">
        <v>45</v>
      </c>
      <c r="B36" s="29"/>
      <c r="C36" s="29"/>
      <c r="D36" s="15">
        <f>SUM(D37:D38)</f>
        <v>1298</v>
      </c>
      <c r="E36" s="13">
        <f t="shared" si="0"/>
        <v>0.13700000000000001</v>
      </c>
      <c r="F36" s="16">
        <f t="shared" ref="F36:K36" si="6">SUM(F37:F38)</f>
        <v>0</v>
      </c>
      <c r="G36" s="16">
        <f t="shared" si="6"/>
        <v>0</v>
      </c>
      <c r="H36" s="16">
        <f t="shared" si="6"/>
        <v>0</v>
      </c>
      <c r="I36" s="16">
        <f t="shared" si="6"/>
        <v>5.8000000000000003E-2</v>
      </c>
      <c r="J36" s="16">
        <f t="shared" si="6"/>
        <v>0</v>
      </c>
      <c r="K36" s="16">
        <f t="shared" si="6"/>
        <v>7.9000000000000001E-2</v>
      </c>
      <c r="L36" s="8"/>
      <c r="M36" s="9"/>
      <c r="N36" s="10"/>
      <c r="O36" s="9"/>
    </row>
    <row r="37" spans="1:15" ht="51">
      <c r="A37" s="17">
        <v>1</v>
      </c>
      <c r="B37" s="20" t="s">
        <v>46</v>
      </c>
      <c r="C37" s="20" t="s">
        <v>47</v>
      </c>
      <c r="D37" s="18">
        <v>550</v>
      </c>
      <c r="E37" s="19">
        <f t="shared" si="0"/>
        <v>5.8000000000000003E-2</v>
      </c>
      <c r="F37" s="19">
        <v>0</v>
      </c>
      <c r="G37" s="19">
        <v>0</v>
      </c>
      <c r="H37" s="19">
        <v>0</v>
      </c>
      <c r="I37" s="19">
        <v>5.8000000000000003E-2</v>
      </c>
      <c r="J37" s="19">
        <v>0</v>
      </c>
      <c r="K37" s="19">
        <v>0</v>
      </c>
      <c r="L37" s="8"/>
      <c r="M37" s="9"/>
      <c r="N37" s="10"/>
      <c r="O37" s="9"/>
    </row>
    <row r="38" spans="1:15" ht="38.25">
      <c r="A38" s="17">
        <v>2</v>
      </c>
      <c r="B38" s="20" t="s">
        <v>46</v>
      </c>
      <c r="C38" s="20" t="s">
        <v>48</v>
      </c>
      <c r="D38" s="18">
        <v>748</v>
      </c>
      <c r="E38" s="19">
        <f t="shared" si="0"/>
        <v>7.9000000000000001E-2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7.9000000000000001E-2</v>
      </c>
      <c r="L38" s="8"/>
      <c r="M38" s="9"/>
      <c r="N38" s="10"/>
      <c r="O38" s="9"/>
    </row>
    <row r="39" spans="1:15" ht="31.5" customHeight="1">
      <c r="A39" s="29" t="s">
        <v>49</v>
      </c>
      <c r="B39" s="29"/>
      <c r="C39" s="29"/>
      <c r="D39" s="15">
        <f>SUM(D40:D42)</f>
        <v>7142</v>
      </c>
      <c r="E39" s="13">
        <f t="shared" si="0"/>
        <v>0.754</v>
      </c>
      <c r="F39" s="16">
        <f t="shared" ref="F39:K39" si="7">SUM(F40:F42)</f>
        <v>0.215</v>
      </c>
      <c r="G39" s="16">
        <f t="shared" si="7"/>
        <v>0</v>
      </c>
      <c r="H39" s="16">
        <f t="shared" si="7"/>
        <v>0.41199999999999998</v>
      </c>
      <c r="I39" s="16">
        <f t="shared" si="7"/>
        <v>0.127</v>
      </c>
      <c r="J39" s="16">
        <f t="shared" si="7"/>
        <v>0</v>
      </c>
      <c r="K39" s="16">
        <f t="shared" si="7"/>
        <v>0</v>
      </c>
      <c r="L39" s="8"/>
      <c r="M39" s="9"/>
      <c r="N39" s="10"/>
      <c r="O39" s="9"/>
    </row>
    <row r="40" spans="1:15" ht="63.75">
      <c r="A40" s="17">
        <v>1</v>
      </c>
      <c r="B40" s="20" t="s">
        <v>50</v>
      </c>
      <c r="C40" s="20" t="s">
        <v>51</v>
      </c>
      <c r="D40" s="18">
        <v>2036</v>
      </c>
      <c r="E40" s="19">
        <f t="shared" si="0"/>
        <v>0.215</v>
      </c>
      <c r="F40" s="19">
        <v>0.215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8"/>
      <c r="M40" s="9"/>
      <c r="N40" s="10"/>
      <c r="O40" s="9"/>
    </row>
    <row r="41" spans="1:15" ht="51">
      <c r="A41" s="17">
        <v>2</v>
      </c>
      <c r="B41" s="20" t="s">
        <v>50</v>
      </c>
      <c r="C41" s="20" t="s">
        <v>52</v>
      </c>
      <c r="D41" s="18">
        <v>3906</v>
      </c>
      <c r="E41" s="19">
        <f t="shared" si="0"/>
        <v>0.41199999999999998</v>
      </c>
      <c r="F41" s="19">
        <v>0</v>
      </c>
      <c r="G41" s="19">
        <v>0</v>
      </c>
      <c r="H41" s="19">
        <v>0.41199999999999998</v>
      </c>
      <c r="I41" s="19">
        <v>0</v>
      </c>
      <c r="J41" s="19">
        <v>0</v>
      </c>
      <c r="K41" s="19">
        <v>0</v>
      </c>
      <c r="L41" s="8"/>
      <c r="M41" s="9"/>
      <c r="N41" s="10"/>
      <c r="O41" s="9"/>
    </row>
    <row r="42" spans="1:15" ht="76.5">
      <c r="A42" s="17">
        <v>3</v>
      </c>
      <c r="B42" s="20" t="s">
        <v>50</v>
      </c>
      <c r="C42" s="20" t="s">
        <v>53</v>
      </c>
      <c r="D42" s="18">
        <v>1200</v>
      </c>
      <c r="E42" s="19">
        <f t="shared" si="0"/>
        <v>0.127</v>
      </c>
      <c r="F42" s="19">
        <v>0</v>
      </c>
      <c r="G42" s="19">
        <v>0</v>
      </c>
      <c r="H42" s="19">
        <v>0</v>
      </c>
      <c r="I42" s="19">
        <v>0.127</v>
      </c>
      <c r="J42" s="19">
        <v>0</v>
      </c>
      <c r="K42" s="19">
        <v>0</v>
      </c>
      <c r="L42" s="8"/>
      <c r="M42" s="9"/>
      <c r="N42" s="10"/>
      <c r="O42" s="9"/>
    </row>
    <row r="43" spans="1:15" ht="30.75" customHeight="1">
      <c r="A43" s="29" t="s">
        <v>54</v>
      </c>
      <c r="B43" s="29"/>
      <c r="C43" s="29"/>
      <c r="D43" s="15">
        <f>SUM(D44)</f>
        <v>1669</v>
      </c>
      <c r="E43" s="13">
        <f t="shared" si="0"/>
        <v>0.17599999999999999</v>
      </c>
      <c r="F43" s="16">
        <f t="shared" ref="F43:K43" si="8">SUM(F44)</f>
        <v>0</v>
      </c>
      <c r="G43" s="16">
        <f t="shared" si="8"/>
        <v>0</v>
      </c>
      <c r="H43" s="16">
        <f t="shared" si="8"/>
        <v>0</v>
      </c>
      <c r="I43" s="16">
        <f t="shared" si="8"/>
        <v>0.17599999999999999</v>
      </c>
      <c r="J43" s="16">
        <f t="shared" si="8"/>
        <v>0</v>
      </c>
      <c r="K43" s="16">
        <f t="shared" si="8"/>
        <v>0</v>
      </c>
      <c r="L43" s="8"/>
      <c r="M43" s="9"/>
      <c r="N43" s="10"/>
      <c r="O43" s="9"/>
    </row>
    <row r="44" spans="1:15" ht="76.5">
      <c r="A44" s="17">
        <v>1</v>
      </c>
      <c r="B44" s="20" t="s">
        <v>55</v>
      </c>
      <c r="C44" s="20" t="s">
        <v>56</v>
      </c>
      <c r="D44" s="18">
        <v>1669</v>
      </c>
      <c r="E44" s="19">
        <f t="shared" si="0"/>
        <v>0.17599999999999999</v>
      </c>
      <c r="F44" s="19">
        <v>0</v>
      </c>
      <c r="G44" s="19">
        <v>0</v>
      </c>
      <c r="H44" s="19">
        <v>0</v>
      </c>
      <c r="I44" s="19">
        <v>0.17599999999999999</v>
      </c>
      <c r="J44" s="19">
        <v>0</v>
      </c>
      <c r="K44" s="19">
        <v>0</v>
      </c>
      <c r="L44" s="8"/>
      <c r="M44" s="9"/>
      <c r="N44" s="10"/>
      <c r="O44" s="9"/>
    </row>
    <row r="45" spans="1:15" ht="33" customHeight="1">
      <c r="A45" s="29" t="s">
        <v>57</v>
      </c>
      <c r="B45" s="29"/>
      <c r="C45" s="29"/>
      <c r="D45" s="15">
        <f>SUM(D46)</f>
        <v>2443</v>
      </c>
      <c r="E45" s="13">
        <f t="shared" si="0"/>
        <v>0.25800000000000001</v>
      </c>
      <c r="F45" s="16">
        <f t="shared" ref="F45:K45" si="9">SUM(F46)</f>
        <v>0</v>
      </c>
      <c r="G45" s="16">
        <f t="shared" si="9"/>
        <v>0</v>
      </c>
      <c r="H45" s="16">
        <f t="shared" si="9"/>
        <v>0</v>
      </c>
      <c r="I45" s="16">
        <f t="shared" si="9"/>
        <v>0</v>
      </c>
      <c r="J45" s="16">
        <f t="shared" si="9"/>
        <v>0</v>
      </c>
      <c r="K45" s="16">
        <f t="shared" si="9"/>
        <v>0.25800000000000001</v>
      </c>
      <c r="L45" s="8"/>
      <c r="M45" s="9"/>
      <c r="N45" s="10"/>
      <c r="O45" s="9"/>
    </row>
    <row r="46" spans="1:15" ht="144" customHeight="1">
      <c r="A46" s="17">
        <v>1</v>
      </c>
      <c r="B46" s="20" t="s">
        <v>58</v>
      </c>
      <c r="C46" s="23" t="s">
        <v>59</v>
      </c>
      <c r="D46" s="18">
        <v>2443</v>
      </c>
      <c r="E46" s="19">
        <f t="shared" si="0"/>
        <v>0.25800000000000001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0.25800000000000001</v>
      </c>
      <c r="L46" s="8"/>
      <c r="M46" s="9"/>
      <c r="N46" s="10"/>
      <c r="O46" s="9"/>
    </row>
    <row r="47" spans="1:15" ht="34.5" customHeight="1">
      <c r="A47" s="29" t="s">
        <v>60</v>
      </c>
      <c r="B47" s="29"/>
      <c r="C47" s="29"/>
      <c r="D47" s="15">
        <f>SUM(D48:D49)</f>
        <v>2652</v>
      </c>
      <c r="E47" s="13">
        <f t="shared" si="0"/>
        <v>0.28000000000000003</v>
      </c>
      <c r="F47" s="16">
        <f t="shared" ref="F47:K47" si="10">SUM(F48:F49)</f>
        <v>0</v>
      </c>
      <c r="G47" s="16">
        <f t="shared" si="10"/>
        <v>0</v>
      </c>
      <c r="H47" s="16">
        <f t="shared" si="10"/>
        <v>0</v>
      </c>
      <c r="I47" s="16">
        <f t="shared" si="10"/>
        <v>0.28000000000000003</v>
      </c>
      <c r="J47" s="16">
        <f t="shared" si="10"/>
        <v>0</v>
      </c>
      <c r="K47" s="16">
        <f t="shared" si="10"/>
        <v>0</v>
      </c>
      <c r="L47" s="8"/>
      <c r="M47" s="9"/>
      <c r="N47" s="10"/>
      <c r="O47" s="9"/>
    </row>
    <row r="48" spans="1:15" ht="63.75">
      <c r="A48" s="17">
        <v>1</v>
      </c>
      <c r="B48" s="20" t="s">
        <v>61</v>
      </c>
      <c r="C48" s="20" t="s">
        <v>62</v>
      </c>
      <c r="D48" s="18">
        <v>1923</v>
      </c>
      <c r="E48" s="19">
        <f t="shared" si="0"/>
        <v>0.20300000000000001</v>
      </c>
      <c r="F48" s="19">
        <v>0</v>
      </c>
      <c r="G48" s="19">
        <v>0</v>
      </c>
      <c r="H48" s="19">
        <v>0</v>
      </c>
      <c r="I48" s="19">
        <v>0.20300000000000001</v>
      </c>
      <c r="J48" s="19">
        <v>0</v>
      </c>
      <c r="K48" s="19">
        <v>0</v>
      </c>
      <c r="L48" s="8"/>
      <c r="M48" s="9"/>
      <c r="N48" s="10"/>
      <c r="O48" s="9"/>
    </row>
    <row r="49" spans="1:15" ht="51">
      <c r="A49" s="17">
        <v>2</v>
      </c>
      <c r="B49" s="20" t="s">
        <v>61</v>
      </c>
      <c r="C49" s="20" t="s">
        <v>63</v>
      </c>
      <c r="D49" s="18">
        <v>729</v>
      </c>
      <c r="E49" s="19">
        <f t="shared" si="0"/>
        <v>7.6999999999999999E-2</v>
      </c>
      <c r="F49" s="19">
        <v>0</v>
      </c>
      <c r="G49" s="19">
        <v>0</v>
      </c>
      <c r="H49" s="19">
        <v>0</v>
      </c>
      <c r="I49" s="19">
        <v>7.6999999999999999E-2</v>
      </c>
      <c r="J49" s="19">
        <v>0</v>
      </c>
      <c r="K49" s="19">
        <v>0</v>
      </c>
      <c r="L49" s="8"/>
      <c r="M49" s="9"/>
      <c r="N49" s="10"/>
      <c r="O49" s="9"/>
    </row>
    <row r="50" spans="1:15" ht="30" customHeight="1">
      <c r="A50" s="29" t="s">
        <v>64</v>
      </c>
      <c r="B50" s="29"/>
      <c r="C50" s="29"/>
      <c r="D50" s="15">
        <f>SUM(D51:D52)</f>
        <v>2993</v>
      </c>
      <c r="E50" s="13">
        <f t="shared" si="0"/>
        <v>0.316</v>
      </c>
      <c r="F50" s="16">
        <f t="shared" ref="F50:K50" si="11">SUM(F51:F52)</f>
        <v>0</v>
      </c>
      <c r="G50" s="16">
        <f t="shared" si="11"/>
        <v>2.9000000000000001E-2</v>
      </c>
      <c r="H50" s="16">
        <f t="shared" si="11"/>
        <v>0</v>
      </c>
      <c r="I50" s="16">
        <f t="shared" si="11"/>
        <v>0.28699999999999998</v>
      </c>
      <c r="J50" s="16">
        <f t="shared" si="11"/>
        <v>0</v>
      </c>
      <c r="K50" s="16">
        <f t="shared" si="11"/>
        <v>0</v>
      </c>
      <c r="L50" s="8"/>
      <c r="M50" s="9"/>
      <c r="N50" s="10"/>
      <c r="O50" s="9"/>
    </row>
    <row r="51" spans="1:15" ht="63.75">
      <c r="A51" s="17">
        <v>1</v>
      </c>
      <c r="B51" s="20" t="s">
        <v>65</v>
      </c>
      <c r="C51" s="20" t="s">
        <v>66</v>
      </c>
      <c r="D51" s="18">
        <v>272</v>
      </c>
      <c r="E51" s="19">
        <f t="shared" si="0"/>
        <v>2.9000000000000001E-2</v>
      </c>
      <c r="F51" s="19">
        <v>0</v>
      </c>
      <c r="G51" s="19">
        <v>2.9000000000000001E-2</v>
      </c>
      <c r="H51" s="19">
        <v>0</v>
      </c>
      <c r="I51" s="19">
        <v>0</v>
      </c>
      <c r="J51" s="19">
        <v>0</v>
      </c>
      <c r="K51" s="19">
        <v>0</v>
      </c>
      <c r="L51" s="8"/>
      <c r="M51" s="9"/>
      <c r="N51" s="10"/>
      <c r="O51" s="9"/>
    </row>
    <row r="52" spans="1:15" ht="63.75">
      <c r="A52" s="17">
        <v>2</v>
      </c>
      <c r="B52" s="20" t="s">
        <v>65</v>
      </c>
      <c r="C52" s="20" t="s">
        <v>67</v>
      </c>
      <c r="D52" s="18">
        <v>2721</v>
      </c>
      <c r="E52" s="19">
        <f t="shared" si="0"/>
        <v>0.28699999999999998</v>
      </c>
      <c r="F52" s="19">
        <v>0</v>
      </c>
      <c r="G52" s="19">
        <v>0</v>
      </c>
      <c r="H52" s="19">
        <v>0</v>
      </c>
      <c r="I52" s="19">
        <v>0.28699999999999998</v>
      </c>
      <c r="J52" s="19">
        <v>0</v>
      </c>
      <c r="K52" s="19">
        <v>0</v>
      </c>
      <c r="L52" s="8"/>
      <c r="M52" s="9"/>
      <c r="N52" s="10"/>
      <c r="O52" s="9"/>
    </row>
    <row r="53" spans="1:15" ht="30.75" customHeight="1">
      <c r="A53" s="29" t="s">
        <v>68</v>
      </c>
      <c r="B53" s="29"/>
      <c r="C53" s="29"/>
      <c r="D53" s="15">
        <f>SUM(D54)</f>
        <v>840</v>
      </c>
      <c r="E53" s="13">
        <f t="shared" si="0"/>
        <v>8.8999999999999996E-2</v>
      </c>
      <c r="F53" s="16">
        <f t="shared" ref="F53:K53" si="12">SUM(F54)</f>
        <v>0</v>
      </c>
      <c r="G53" s="16">
        <f t="shared" si="12"/>
        <v>0</v>
      </c>
      <c r="H53" s="16">
        <f t="shared" si="12"/>
        <v>0</v>
      </c>
      <c r="I53" s="16">
        <f t="shared" si="12"/>
        <v>0</v>
      </c>
      <c r="J53" s="16">
        <f t="shared" si="12"/>
        <v>8.8999999999999996E-2</v>
      </c>
      <c r="K53" s="16">
        <f t="shared" si="12"/>
        <v>0</v>
      </c>
      <c r="L53" s="8"/>
      <c r="M53" s="9"/>
      <c r="N53" s="10"/>
      <c r="O53" s="9"/>
    </row>
    <row r="54" spans="1:15" ht="63.75">
      <c r="A54" s="17">
        <v>1</v>
      </c>
      <c r="B54" s="20" t="s">
        <v>69</v>
      </c>
      <c r="C54" s="20" t="s">
        <v>70</v>
      </c>
      <c r="D54" s="18">
        <v>840</v>
      </c>
      <c r="E54" s="19">
        <f t="shared" si="0"/>
        <v>8.8999999999999996E-2</v>
      </c>
      <c r="F54" s="19">
        <v>0</v>
      </c>
      <c r="G54" s="19">
        <v>0</v>
      </c>
      <c r="H54" s="19">
        <v>0</v>
      </c>
      <c r="I54" s="19">
        <v>0</v>
      </c>
      <c r="J54" s="19">
        <v>8.8999999999999996E-2</v>
      </c>
      <c r="K54" s="19">
        <v>0</v>
      </c>
      <c r="L54" s="8"/>
      <c r="M54" s="9"/>
      <c r="N54" s="10"/>
      <c r="O54" s="9"/>
    </row>
    <row r="55" spans="1:15" ht="32.25" customHeight="1">
      <c r="A55" s="29" t="s">
        <v>71</v>
      </c>
      <c r="B55" s="29"/>
      <c r="C55" s="29"/>
      <c r="D55" s="15">
        <f>SUM(D56:D58)</f>
        <v>2271</v>
      </c>
      <c r="E55" s="13">
        <f t="shared" si="0"/>
        <v>0.24</v>
      </c>
      <c r="F55" s="16">
        <f t="shared" ref="F55:K55" si="13">SUM(F56:F58)</f>
        <v>0</v>
      </c>
      <c r="G55" s="16">
        <f t="shared" si="13"/>
        <v>7.3999999999999996E-2</v>
      </c>
      <c r="H55" s="16">
        <f t="shared" si="13"/>
        <v>0</v>
      </c>
      <c r="I55" s="16">
        <f t="shared" si="13"/>
        <v>7.3999999999999996E-2</v>
      </c>
      <c r="J55" s="16">
        <f t="shared" si="13"/>
        <v>9.1999999999999998E-2</v>
      </c>
      <c r="K55" s="16">
        <f t="shared" si="13"/>
        <v>0</v>
      </c>
      <c r="L55" s="8"/>
      <c r="M55" s="9"/>
      <c r="N55" s="10"/>
      <c r="O55" s="9"/>
    </row>
    <row r="56" spans="1:15" ht="51">
      <c r="A56" s="17">
        <v>1</v>
      </c>
      <c r="B56" s="20" t="s">
        <v>72</v>
      </c>
      <c r="C56" s="20" t="s">
        <v>73</v>
      </c>
      <c r="D56" s="18">
        <v>700</v>
      </c>
      <c r="E56" s="19">
        <f t="shared" si="0"/>
        <v>7.3999999999999996E-2</v>
      </c>
      <c r="F56" s="19">
        <v>0</v>
      </c>
      <c r="G56" s="19">
        <v>7.3999999999999996E-2</v>
      </c>
      <c r="H56" s="19">
        <v>0</v>
      </c>
      <c r="I56" s="19">
        <v>0</v>
      </c>
      <c r="J56" s="19">
        <v>0</v>
      </c>
      <c r="K56" s="19">
        <v>0</v>
      </c>
      <c r="L56" s="8"/>
      <c r="M56" s="9"/>
      <c r="N56" s="10"/>
      <c r="O56" s="9"/>
    </row>
    <row r="57" spans="1:15" ht="51">
      <c r="A57" s="17">
        <v>2</v>
      </c>
      <c r="B57" s="20" t="s">
        <v>72</v>
      </c>
      <c r="C57" s="20" t="s">
        <v>74</v>
      </c>
      <c r="D57" s="18">
        <v>700</v>
      </c>
      <c r="E57" s="19">
        <f t="shared" si="0"/>
        <v>7.3999999999999996E-2</v>
      </c>
      <c r="F57" s="19">
        <v>0</v>
      </c>
      <c r="G57" s="19">
        <v>0</v>
      </c>
      <c r="H57" s="19">
        <v>0</v>
      </c>
      <c r="I57" s="19">
        <v>7.3999999999999996E-2</v>
      </c>
      <c r="J57" s="19">
        <v>0</v>
      </c>
      <c r="K57" s="19">
        <v>0</v>
      </c>
      <c r="L57" s="8"/>
      <c r="M57" s="9"/>
      <c r="N57" s="10"/>
      <c r="O57" s="9"/>
    </row>
    <row r="58" spans="1:15" ht="51">
      <c r="A58" s="17">
        <v>3</v>
      </c>
      <c r="B58" s="20" t="s">
        <v>72</v>
      </c>
      <c r="C58" s="20" t="s">
        <v>75</v>
      </c>
      <c r="D58" s="18">
        <v>871</v>
      </c>
      <c r="E58" s="19">
        <f t="shared" si="0"/>
        <v>9.1999999999999998E-2</v>
      </c>
      <c r="F58" s="19">
        <v>0</v>
      </c>
      <c r="G58" s="19">
        <v>0</v>
      </c>
      <c r="H58" s="19">
        <v>0</v>
      </c>
      <c r="I58" s="19">
        <v>0</v>
      </c>
      <c r="J58" s="19">
        <v>9.1999999999999998E-2</v>
      </c>
      <c r="K58" s="19">
        <v>0</v>
      </c>
      <c r="L58" s="8"/>
      <c r="M58" s="9"/>
      <c r="N58" s="10"/>
      <c r="O58" s="9"/>
    </row>
    <row r="59" spans="1:15" ht="32.25" customHeight="1">
      <c r="A59" s="29" t="s">
        <v>76</v>
      </c>
      <c r="B59" s="29"/>
      <c r="C59" s="29"/>
      <c r="D59" s="15">
        <f>SUM(D60:D64)</f>
        <v>23059</v>
      </c>
      <c r="E59" s="13">
        <f t="shared" si="0"/>
        <v>2.4350000000000001</v>
      </c>
      <c r="F59" s="16">
        <f t="shared" ref="F59:K59" si="14">SUM(F60:F64)</f>
        <v>0.105</v>
      </c>
      <c r="G59" s="16">
        <f t="shared" si="14"/>
        <v>0</v>
      </c>
      <c r="H59" s="16">
        <f t="shared" si="14"/>
        <v>0.56000000000000005</v>
      </c>
      <c r="I59" s="16">
        <f t="shared" si="14"/>
        <v>0</v>
      </c>
      <c r="J59" s="16">
        <f t="shared" si="14"/>
        <v>1.458</v>
      </c>
      <c r="K59" s="16">
        <f t="shared" si="14"/>
        <v>0.312</v>
      </c>
      <c r="L59" s="8"/>
      <c r="M59" s="9"/>
      <c r="N59" s="10"/>
      <c r="O59" s="9"/>
    </row>
    <row r="60" spans="1:15" ht="76.5">
      <c r="A60" s="17">
        <v>1</v>
      </c>
      <c r="B60" s="20" t="s">
        <v>77</v>
      </c>
      <c r="C60" s="20" t="s">
        <v>78</v>
      </c>
      <c r="D60" s="18">
        <v>1000</v>
      </c>
      <c r="E60" s="19">
        <f t="shared" si="0"/>
        <v>0.105</v>
      </c>
      <c r="F60" s="19">
        <v>0.105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8"/>
      <c r="M60" s="9"/>
      <c r="N60" s="10"/>
      <c r="O60" s="9"/>
    </row>
    <row r="61" spans="1:15" ht="51">
      <c r="A61" s="17">
        <v>2</v>
      </c>
      <c r="B61" s="20" t="s">
        <v>77</v>
      </c>
      <c r="C61" s="20" t="s">
        <v>79</v>
      </c>
      <c r="D61" s="18">
        <v>5300</v>
      </c>
      <c r="E61" s="19">
        <f t="shared" si="0"/>
        <v>0.56000000000000005</v>
      </c>
      <c r="F61" s="19">
        <v>0</v>
      </c>
      <c r="G61" s="19">
        <v>0</v>
      </c>
      <c r="H61" s="19">
        <v>0.56000000000000005</v>
      </c>
      <c r="I61" s="19">
        <v>0</v>
      </c>
      <c r="J61" s="19">
        <v>0</v>
      </c>
      <c r="K61" s="19">
        <v>0</v>
      </c>
      <c r="L61" s="8"/>
      <c r="M61" s="9"/>
      <c r="N61" s="10"/>
      <c r="O61" s="9"/>
    </row>
    <row r="62" spans="1:15" ht="51">
      <c r="A62" s="17">
        <v>3</v>
      </c>
      <c r="B62" s="20" t="s">
        <v>77</v>
      </c>
      <c r="C62" s="20" t="s">
        <v>80</v>
      </c>
      <c r="D62" s="18">
        <v>13803</v>
      </c>
      <c r="E62" s="19">
        <f t="shared" si="0"/>
        <v>1.458</v>
      </c>
      <c r="F62" s="19">
        <v>0</v>
      </c>
      <c r="G62" s="19">
        <v>0</v>
      </c>
      <c r="H62" s="19">
        <v>0</v>
      </c>
      <c r="I62" s="19">
        <v>0</v>
      </c>
      <c r="J62" s="19">
        <v>1.458</v>
      </c>
      <c r="K62" s="19">
        <v>0</v>
      </c>
      <c r="L62" s="8"/>
      <c r="M62" s="9"/>
      <c r="N62" s="10"/>
      <c r="O62" s="9"/>
    </row>
    <row r="63" spans="1:15" ht="89.25">
      <c r="A63" s="17">
        <v>4</v>
      </c>
      <c r="B63" s="20" t="s">
        <v>77</v>
      </c>
      <c r="C63" s="20" t="s">
        <v>81</v>
      </c>
      <c r="D63" s="18">
        <v>1200</v>
      </c>
      <c r="E63" s="19">
        <f t="shared" si="0"/>
        <v>0.127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0.127</v>
      </c>
      <c r="L63" s="8"/>
      <c r="M63" s="9"/>
      <c r="N63" s="10"/>
      <c r="O63" s="9"/>
    </row>
    <row r="64" spans="1:15" ht="89.25">
      <c r="A64" s="17">
        <v>5</v>
      </c>
      <c r="B64" s="20" t="s">
        <v>77</v>
      </c>
      <c r="C64" s="20" t="s">
        <v>82</v>
      </c>
      <c r="D64" s="18">
        <v>1756</v>
      </c>
      <c r="E64" s="19">
        <f t="shared" si="0"/>
        <v>0.185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0.185</v>
      </c>
      <c r="L64" s="8"/>
      <c r="M64" s="9"/>
      <c r="N64" s="10"/>
      <c r="O64" s="9"/>
    </row>
    <row r="65" spans="1:15" ht="33" customHeight="1">
      <c r="A65" s="29" t="s">
        <v>83</v>
      </c>
      <c r="B65" s="29"/>
      <c r="C65" s="29"/>
      <c r="D65" s="15">
        <f>SUM(D66:D70)</f>
        <v>12968</v>
      </c>
      <c r="E65" s="13">
        <f t="shared" si="0"/>
        <v>1.369</v>
      </c>
      <c r="F65" s="16">
        <f t="shared" ref="F65:K65" si="15">SUM(F66:F70)</f>
        <v>0</v>
      </c>
      <c r="G65" s="16">
        <f t="shared" si="15"/>
        <v>0</v>
      </c>
      <c r="H65" s="16">
        <f t="shared" si="15"/>
        <v>0</v>
      </c>
      <c r="I65" s="16">
        <f t="shared" si="15"/>
        <v>1.1019999999999999</v>
      </c>
      <c r="J65" s="16">
        <f t="shared" si="15"/>
        <v>0.221</v>
      </c>
      <c r="K65" s="16">
        <f t="shared" si="15"/>
        <v>4.5999999999999999E-2</v>
      </c>
      <c r="L65" s="8"/>
      <c r="M65" s="9"/>
      <c r="N65" s="10"/>
      <c r="O65" s="9"/>
    </row>
    <row r="66" spans="1:15" ht="76.5">
      <c r="A66" s="17">
        <v>1</v>
      </c>
      <c r="B66" s="20" t="s">
        <v>84</v>
      </c>
      <c r="C66" s="20" t="s">
        <v>85</v>
      </c>
      <c r="D66" s="18">
        <v>780</v>
      </c>
      <c r="E66" s="19">
        <f t="shared" si="0"/>
        <v>8.2000000000000003E-2</v>
      </c>
      <c r="F66" s="19">
        <v>0</v>
      </c>
      <c r="G66" s="19">
        <v>0</v>
      </c>
      <c r="H66" s="19">
        <v>0</v>
      </c>
      <c r="I66" s="19">
        <v>8.2000000000000003E-2</v>
      </c>
      <c r="J66" s="19">
        <v>0</v>
      </c>
      <c r="K66" s="19">
        <v>0</v>
      </c>
      <c r="L66" s="8"/>
      <c r="M66" s="9"/>
      <c r="N66" s="10"/>
      <c r="O66" s="9"/>
    </row>
    <row r="67" spans="1:15" ht="63.75">
      <c r="A67" s="17">
        <v>2</v>
      </c>
      <c r="B67" s="20" t="s">
        <v>84</v>
      </c>
      <c r="C67" s="20" t="s">
        <v>86</v>
      </c>
      <c r="D67" s="18">
        <v>9291</v>
      </c>
      <c r="E67" s="19">
        <f t="shared" si="0"/>
        <v>0.98099999999999998</v>
      </c>
      <c r="F67" s="19">
        <v>0</v>
      </c>
      <c r="G67" s="19">
        <v>0</v>
      </c>
      <c r="H67" s="19">
        <v>0</v>
      </c>
      <c r="I67" s="19">
        <v>0.98099999999999998</v>
      </c>
      <c r="J67" s="19">
        <v>0</v>
      </c>
      <c r="K67" s="19">
        <v>0</v>
      </c>
      <c r="L67" s="8"/>
      <c r="M67" s="9"/>
      <c r="N67" s="10"/>
      <c r="O67" s="9"/>
    </row>
    <row r="68" spans="1:15" ht="51">
      <c r="A68" s="17">
        <v>3</v>
      </c>
      <c r="B68" s="20" t="s">
        <v>84</v>
      </c>
      <c r="C68" s="20" t="s">
        <v>87</v>
      </c>
      <c r="D68" s="18">
        <v>367</v>
      </c>
      <c r="E68" s="19">
        <f t="shared" si="0"/>
        <v>3.9E-2</v>
      </c>
      <c r="F68" s="19">
        <v>0</v>
      </c>
      <c r="G68" s="19">
        <v>0</v>
      </c>
      <c r="H68" s="19">
        <v>0</v>
      </c>
      <c r="I68" s="19">
        <v>3.9E-2</v>
      </c>
      <c r="J68" s="19">
        <v>0</v>
      </c>
      <c r="K68" s="19">
        <v>0</v>
      </c>
      <c r="L68" s="8"/>
      <c r="M68" s="9"/>
      <c r="N68" s="10"/>
      <c r="O68" s="9"/>
    </row>
    <row r="69" spans="1:15" ht="63.75">
      <c r="A69" s="17">
        <v>4</v>
      </c>
      <c r="B69" s="20" t="s">
        <v>84</v>
      </c>
      <c r="C69" s="20" t="s">
        <v>88</v>
      </c>
      <c r="D69" s="18">
        <v>2096</v>
      </c>
      <c r="E69" s="19">
        <f t="shared" si="0"/>
        <v>0.221</v>
      </c>
      <c r="F69" s="19">
        <v>0</v>
      </c>
      <c r="G69" s="19">
        <v>0</v>
      </c>
      <c r="H69" s="19">
        <v>0</v>
      </c>
      <c r="I69" s="19">
        <v>0</v>
      </c>
      <c r="J69" s="19">
        <v>0.221</v>
      </c>
      <c r="K69" s="19">
        <v>0</v>
      </c>
      <c r="L69" s="8"/>
      <c r="M69" s="9"/>
      <c r="N69" s="10"/>
      <c r="O69" s="9"/>
    </row>
    <row r="70" spans="1:15" ht="51">
      <c r="A70" s="17">
        <v>5</v>
      </c>
      <c r="B70" s="20" t="s">
        <v>84</v>
      </c>
      <c r="C70" s="20" t="s">
        <v>89</v>
      </c>
      <c r="D70" s="18">
        <v>434</v>
      </c>
      <c r="E70" s="19">
        <f t="shared" si="0"/>
        <v>4.5999999999999999E-2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4.5999999999999999E-2</v>
      </c>
      <c r="L70" s="8"/>
      <c r="M70" s="9"/>
      <c r="N70" s="10"/>
      <c r="O70" s="9"/>
    </row>
    <row r="71" spans="1:15" ht="31.5" customHeight="1">
      <c r="A71" s="29" t="s">
        <v>90</v>
      </c>
      <c r="B71" s="29"/>
      <c r="C71" s="29"/>
      <c r="D71" s="15">
        <f>SUM(D72:D75)</f>
        <v>4517</v>
      </c>
      <c r="E71" s="13">
        <f t="shared" si="0"/>
        <v>0.47700000000000004</v>
      </c>
      <c r="F71" s="16">
        <f t="shared" ref="F71:K71" si="16">SUM(F72:F75)</f>
        <v>0</v>
      </c>
      <c r="G71" s="16">
        <f t="shared" si="16"/>
        <v>1.7000000000000001E-2</v>
      </c>
      <c r="H71" s="16">
        <f t="shared" si="16"/>
        <v>5.2999999999999999E-2</v>
      </c>
      <c r="I71" s="16">
        <f t="shared" si="16"/>
        <v>0.40700000000000003</v>
      </c>
      <c r="J71" s="16">
        <f t="shared" si="16"/>
        <v>0</v>
      </c>
      <c r="K71" s="16">
        <f t="shared" si="16"/>
        <v>0</v>
      </c>
      <c r="L71" s="8"/>
      <c r="M71" s="9"/>
      <c r="N71" s="10"/>
      <c r="O71" s="9"/>
    </row>
    <row r="72" spans="1:15" ht="51">
      <c r="A72" s="17">
        <v>1</v>
      </c>
      <c r="B72" s="20" t="s">
        <v>91</v>
      </c>
      <c r="C72" s="20" t="s">
        <v>92</v>
      </c>
      <c r="D72" s="18">
        <v>160</v>
      </c>
      <c r="E72" s="19">
        <f t="shared" si="0"/>
        <v>1.7000000000000001E-2</v>
      </c>
      <c r="F72" s="19">
        <v>0</v>
      </c>
      <c r="G72" s="19">
        <v>1.7000000000000001E-2</v>
      </c>
      <c r="H72" s="19">
        <v>0</v>
      </c>
      <c r="I72" s="19">
        <v>0</v>
      </c>
      <c r="J72" s="19">
        <v>0</v>
      </c>
      <c r="K72" s="19">
        <v>0</v>
      </c>
      <c r="L72" s="8"/>
      <c r="M72" s="9"/>
      <c r="N72" s="10"/>
      <c r="O72" s="9"/>
    </row>
    <row r="73" spans="1:15" ht="63.75">
      <c r="A73" s="17">
        <v>2</v>
      </c>
      <c r="B73" s="20" t="s">
        <v>91</v>
      </c>
      <c r="C73" s="20" t="s">
        <v>95</v>
      </c>
      <c r="D73" s="18">
        <v>503</v>
      </c>
      <c r="E73" s="19">
        <f t="shared" si="0"/>
        <v>5.2999999999999999E-2</v>
      </c>
      <c r="F73" s="19">
        <v>0</v>
      </c>
      <c r="G73" s="19">
        <v>0</v>
      </c>
      <c r="H73" s="19">
        <v>5.2999999999999999E-2</v>
      </c>
      <c r="I73" s="19">
        <v>0</v>
      </c>
      <c r="J73" s="19">
        <v>0</v>
      </c>
      <c r="K73" s="19">
        <v>0</v>
      </c>
      <c r="L73" s="8"/>
      <c r="M73" s="9"/>
      <c r="N73" s="10"/>
      <c r="O73" s="9"/>
    </row>
    <row r="74" spans="1:15" ht="63.75">
      <c r="A74" s="17">
        <v>3</v>
      </c>
      <c r="B74" s="20" t="s">
        <v>91</v>
      </c>
      <c r="C74" s="20" t="s">
        <v>93</v>
      </c>
      <c r="D74" s="18">
        <v>2500</v>
      </c>
      <c r="E74" s="19">
        <f t="shared" si="0"/>
        <v>0.26400000000000001</v>
      </c>
      <c r="F74" s="19">
        <v>0</v>
      </c>
      <c r="G74" s="19">
        <v>0</v>
      </c>
      <c r="H74" s="19">
        <v>0</v>
      </c>
      <c r="I74" s="19">
        <v>0.26400000000000001</v>
      </c>
      <c r="J74" s="19">
        <v>0</v>
      </c>
      <c r="K74" s="19">
        <v>0</v>
      </c>
      <c r="L74" s="8"/>
      <c r="M74" s="9"/>
      <c r="N74" s="10"/>
      <c r="O74" s="9"/>
    </row>
    <row r="75" spans="1:15" ht="51">
      <c r="A75" s="17">
        <v>4</v>
      </c>
      <c r="B75" s="20" t="s">
        <v>91</v>
      </c>
      <c r="C75" s="20" t="s">
        <v>94</v>
      </c>
      <c r="D75" s="18">
        <v>1354</v>
      </c>
      <c r="E75" s="19">
        <f t="shared" si="0"/>
        <v>0.14299999999999999</v>
      </c>
      <c r="F75" s="19">
        <v>0</v>
      </c>
      <c r="G75" s="19">
        <v>0</v>
      </c>
      <c r="H75" s="19">
        <v>0</v>
      </c>
      <c r="I75" s="19">
        <v>0.14299999999999999</v>
      </c>
      <c r="J75" s="19">
        <v>0</v>
      </c>
      <c r="K75" s="19">
        <v>0</v>
      </c>
      <c r="L75" s="8"/>
      <c r="M75" s="9"/>
      <c r="N75" s="10"/>
      <c r="O75" s="9"/>
    </row>
    <row r="76" spans="1:15" ht="33.75" customHeight="1">
      <c r="A76" s="29" t="s">
        <v>96</v>
      </c>
      <c r="B76" s="29"/>
      <c r="C76" s="29"/>
      <c r="D76" s="15">
        <f>SUM(D77)</f>
        <v>4160</v>
      </c>
      <c r="E76" s="13">
        <f t="shared" si="0"/>
        <v>0.439</v>
      </c>
      <c r="F76" s="16">
        <f t="shared" ref="F76:K76" si="17">SUM(F77)</f>
        <v>0</v>
      </c>
      <c r="G76" s="16">
        <f t="shared" si="17"/>
        <v>0</v>
      </c>
      <c r="H76" s="16">
        <f t="shared" si="17"/>
        <v>0.439</v>
      </c>
      <c r="I76" s="16">
        <f t="shared" si="17"/>
        <v>0</v>
      </c>
      <c r="J76" s="16">
        <f t="shared" si="17"/>
        <v>0</v>
      </c>
      <c r="K76" s="16">
        <f t="shared" si="17"/>
        <v>0</v>
      </c>
      <c r="L76" s="8"/>
      <c r="M76" s="9"/>
      <c r="N76" s="10"/>
      <c r="O76" s="9"/>
    </row>
    <row r="77" spans="1:15" ht="76.5">
      <c r="A77" s="17">
        <v>1</v>
      </c>
      <c r="B77" s="20" t="s">
        <v>97</v>
      </c>
      <c r="C77" s="20" t="s">
        <v>98</v>
      </c>
      <c r="D77" s="18">
        <v>4160</v>
      </c>
      <c r="E77" s="19">
        <f t="shared" ref="E77:E91" si="18">SUM(F77:K77)</f>
        <v>0.439</v>
      </c>
      <c r="F77" s="19">
        <v>0</v>
      </c>
      <c r="G77" s="19">
        <v>0</v>
      </c>
      <c r="H77" s="19">
        <v>0.439</v>
      </c>
      <c r="I77" s="19">
        <v>0</v>
      </c>
      <c r="J77" s="19">
        <v>0</v>
      </c>
      <c r="K77" s="19">
        <v>0</v>
      </c>
      <c r="L77" s="8"/>
      <c r="M77" s="9"/>
      <c r="N77" s="10"/>
      <c r="O77" s="9"/>
    </row>
    <row r="78" spans="1:15" ht="36.75" customHeight="1">
      <c r="A78" s="29" t="s">
        <v>99</v>
      </c>
      <c r="B78" s="29"/>
      <c r="C78" s="29"/>
      <c r="D78" s="15">
        <f>SUM(D79)</f>
        <v>1586</v>
      </c>
      <c r="E78" s="13">
        <f t="shared" si="18"/>
        <v>0.16700000000000001</v>
      </c>
      <c r="F78" s="16">
        <f t="shared" ref="F78:K78" si="19">SUM(F79)</f>
        <v>0</v>
      </c>
      <c r="G78" s="16">
        <f t="shared" si="19"/>
        <v>0.16700000000000001</v>
      </c>
      <c r="H78" s="16">
        <f t="shared" si="19"/>
        <v>0</v>
      </c>
      <c r="I78" s="16">
        <f t="shared" si="19"/>
        <v>0</v>
      </c>
      <c r="J78" s="16">
        <f t="shared" si="19"/>
        <v>0</v>
      </c>
      <c r="K78" s="16">
        <f t="shared" si="19"/>
        <v>0</v>
      </c>
      <c r="L78" s="8"/>
      <c r="M78" s="9"/>
      <c r="N78" s="10"/>
      <c r="O78" s="9"/>
    </row>
    <row r="79" spans="1:15" ht="38.25">
      <c r="A79" s="17">
        <v>1</v>
      </c>
      <c r="B79" s="20" t="s">
        <v>100</v>
      </c>
      <c r="C79" s="20" t="s">
        <v>101</v>
      </c>
      <c r="D79" s="18">
        <v>1586</v>
      </c>
      <c r="E79" s="19">
        <f t="shared" si="18"/>
        <v>0.16700000000000001</v>
      </c>
      <c r="F79" s="19">
        <v>0</v>
      </c>
      <c r="G79" s="19">
        <v>0.16700000000000001</v>
      </c>
      <c r="H79" s="19">
        <v>0</v>
      </c>
      <c r="I79" s="19">
        <v>0</v>
      </c>
      <c r="J79" s="19">
        <v>0</v>
      </c>
      <c r="K79" s="19">
        <v>0</v>
      </c>
      <c r="L79" s="8"/>
      <c r="M79" s="9"/>
      <c r="N79" s="10"/>
      <c r="O79" s="9"/>
    </row>
    <row r="80" spans="1:15" ht="32.25" customHeight="1">
      <c r="A80" s="29" t="s">
        <v>102</v>
      </c>
      <c r="B80" s="29"/>
      <c r="C80" s="29"/>
      <c r="D80" s="15">
        <f>SUM(D81)</f>
        <v>534</v>
      </c>
      <c r="E80" s="13">
        <f t="shared" si="18"/>
        <v>5.6000000000000001E-2</v>
      </c>
      <c r="F80" s="16">
        <f t="shared" ref="F80:K80" si="20">SUM(F81)</f>
        <v>0</v>
      </c>
      <c r="G80" s="16">
        <f t="shared" si="20"/>
        <v>0</v>
      </c>
      <c r="H80" s="16">
        <f t="shared" si="20"/>
        <v>0</v>
      </c>
      <c r="I80" s="16">
        <f t="shared" si="20"/>
        <v>0</v>
      </c>
      <c r="J80" s="16">
        <f t="shared" si="20"/>
        <v>0</v>
      </c>
      <c r="K80" s="16">
        <f t="shared" si="20"/>
        <v>5.6000000000000001E-2</v>
      </c>
      <c r="L80" s="8"/>
      <c r="M80" s="9"/>
      <c r="N80" s="10"/>
      <c r="O80" s="9"/>
    </row>
    <row r="81" spans="1:15" ht="51">
      <c r="A81" s="17">
        <v>1</v>
      </c>
      <c r="B81" s="20" t="s">
        <v>103</v>
      </c>
      <c r="C81" s="20" t="s">
        <v>104</v>
      </c>
      <c r="D81" s="18">
        <v>534</v>
      </c>
      <c r="E81" s="19">
        <f t="shared" si="18"/>
        <v>5.6000000000000001E-2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5.6000000000000001E-2</v>
      </c>
      <c r="L81" s="8"/>
      <c r="M81" s="9"/>
      <c r="N81" s="10"/>
      <c r="O81" s="9"/>
    </row>
    <row r="82" spans="1:15" ht="34.5" customHeight="1">
      <c r="A82" s="29" t="s">
        <v>105</v>
      </c>
      <c r="B82" s="29"/>
      <c r="C82" s="29"/>
      <c r="D82" s="15">
        <f>SUM(D83:D84)</f>
        <v>865</v>
      </c>
      <c r="E82" s="13">
        <f t="shared" si="18"/>
        <v>9.0999999999999998E-2</v>
      </c>
      <c r="F82" s="16">
        <f t="shared" ref="F82:K82" si="21">SUM(F83:F84)</f>
        <v>0</v>
      </c>
      <c r="G82" s="16">
        <f t="shared" si="21"/>
        <v>2.8000000000000001E-2</v>
      </c>
      <c r="H82" s="16">
        <f t="shared" si="21"/>
        <v>6.3E-2</v>
      </c>
      <c r="I82" s="16">
        <f t="shared" si="21"/>
        <v>0</v>
      </c>
      <c r="J82" s="16">
        <f t="shared" si="21"/>
        <v>0</v>
      </c>
      <c r="K82" s="16">
        <f t="shared" si="21"/>
        <v>0</v>
      </c>
      <c r="L82" s="8"/>
      <c r="M82" s="9"/>
      <c r="N82" s="10"/>
      <c r="O82" s="9"/>
    </row>
    <row r="83" spans="1:15" ht="51">
      <c r="A83" s="17">
        <v>1</v>
      </c>
      <c r="B83" s="20" t="s">
        <v>106</v>
      </c>
      <c r="C83" s="20" t="s">
        <v>107</v>
      </c>
      <c r="D83" s="18">
        <v>265</v>
      </c>
      <c r="E83" s="19">
        <f t="shared" si="18"/>
        <v>2.8000000000000001E-2</v>
      </c>
      <c r="F83" s="19">
        <v>0</v>
      </c>
      <c r="G83" s="19">
        <v>2.8000000000000001E-2</v>
      </c>
      <c r="H83" s="19">
        <v>0</v>
      </c>
      <c r="I83" s="19">
        <v>0</v>
      </c>
      <c r="J83" s="19">
        <v>0</v>
      </c>
      <c r="K83" s="19">
        <v>0</v>
      </c>
      <c r="L83" s="8"/>
      <c r="M83" s="9"/>
      <c r="N83" s="10"/>
      <c r="O83" s="9"/>
    </row>
    <row r="84" spans="1:15" ht="51">
      <c r="A84" s="17">
        <v>2</v>
      </c>
      <c r="B84" s="20" t="s">
        <v>106</v>
      </c>
      <c r="C84" s="20" t="s">
        <v>108</v>
      </c>
      <c r="D84" s="18">
        <v>600</v>
      </c>
      <c r="E84" s="19">
        <f t="shared" si="18"/>
        <v>6.3E-2</v>
      </c>
      <c r="F84" s="19">
        <v>0</v>
      </c>
      <c r="G84" s="19">
        <v>0</v>
      </c>
      <c r="H84" s="19">
        <v>6.3E-2</v>
      </c>
      <c r="I84" s="19">
        <v>0</v>
      </c>
      <c r="J84" s="19">
        <v>0</v>
      </c>
      <c r="K84" s="19">
        <v>0</v>
      </c>
      <c r="L84" s="8"/>
      <c r="M84" s="9"/>
      <c r="N84" s="10"/>
      <c r="O84" s="9"/>
    </row>
    <row r="85" spans="1:15" ht="33.75" customHeight="1">
      <c r="A85" s="29" t="s">
        <v>109</v>
      </c>
      <c r="B85" s="29"/>
      <c r="C85" s="29"/>
      <c r="D85" s="15">
        <f>SUM(D86:D87)</f>
        <v>2279</v>
      </c>
      <c r="E85" s="13">
        <f t="shared" si="18"/>
        <v>0.24</v>
      </c>
      <c r="F85" s="16">
        <f t="shared" ref="F85:K85" si="22">SUM(F86:F87)</f>
        <v>0</v>
      </c>
      <c r="G85" s="16">
        <f t="shared" si="22"/>
        <v>0</v>
      </c>
      <c r="H85" s="16">
        <f t="shared" si="22"/>
        <v>0.09</v>
      </c>
      <c r="I85" s="16">
        <f t="shared" si="22"/>
        <v>0.15</v>
      </c>
      <c r="J85" s="16">
        <f t="shared" si="22"/>
        <v>0</v>
      </c>
      <c r="K85" s="16">
        <f t="shared" si="22"/>
        <v>0</v>
      </c>
      <c r="L85" s="8"/>
      <c r="M85" s="9"/>
      <c r="N85" s="10"/>
      <c r="O85" s="9"/>
    </row>
    <row r="86" spans="1:15" ht="76.5">
      <c r="A86" s="17">
        <v>1</v>
      </c>
      <c r="B86" s="20" t="s">
        <v>110</v>
      </c>
      <c r="C86" s="20" t="s">
        <v>111</v>
      </c>
      <c r="D86" s="18">
        <v>854</v>
      </c>
      <c r="E86" s="19">
        <f t="shared" si="18"/>
        <v>0.09</v>
      </c>
      <c r="F86" s="19">
        <v>0</v>
      </c>
      <c r="G86" s="19">
        <v>0</v>
      </c>
      <c r="H86" s="19">
        <v>0.09</v>
      </c>
      <c r="I86" s="19">
        <v>0</v>
      </c>
      <c r="J86" s="19">
        <v>0</v>
      </c>
      <c r="K86" s="19">
        <v>0</v>
      </c>
      <c r="L86" s="8"/>
      <c r="M86" s="9"/>
      <c r="N86" s="10"/>
      <c r="O86" s="9"/>
    </row>
    <row r="87" spans="1:15" ht="63.75">
      <c r="A87" s="17">
        <v>2</v>
      </c>
      <c r="B87" s="20" t="s">
        <v>110</v>
      </c>
      <c r="C87" s="20" t="s">
        <v>112</v>
      </c>
      <c r="D87" s="18">
        <v>1425</v>
      </c>
      <c r="E87" s="19">
        <f t="shared" si="18"/>
        <v>0.15</v>
      </c>
      <c r="F87" s="19">
        <v>0</v>
      </c>
      <c r="G87" s="19">
        <v>0</v>
      </c>
      <c r="H87" s="19">
        <v>0</v>
      </c>
      <c r="I87" s="19">
        <v>0.15</v>
      </c>
      <c r="J87" s="19">
        <v>0</v>
      </c>
      <c r="K87" s="19">
        <v>0</v>
      </c>
      <c r="L87" s="8"/>
      <c r="M87" s="9"/>
      <c r="N87" s="10"/>
      <c r="O87" s="9"/>
    </row>
    <row r="88" spans="1:15" ht="34.5" customHeight="1">
      <c r="A88" s="29" t="s">
        <v>113</v>
      </c>
      <c r="B88" s="29"/>
      <c r="C88" s="29"/>
      <c r="D88" s="15">
        <f>SUM(D89)</f>
        <v>814</v>
      </c>
      <c r="E88" s="13">
        <f t="shared" si="18"/>
        <v>8.5999999999999993E-2</v>
      </c>
      <c r="F88" s="16">
        <f t="shared" ref="F88:K88" si="23">SUM(F89)</f>
        <v>0</v>
      </c>
      <c r="G88" s="16">
        <f t="shared" si="23"/>
        <v>8.5999999999999993E-2</v>
      </c>
      <c r="H88" s="16">
        <f t="shared" si="23"/>
        <v>0</v>
      </c>
      <c r="I88" s="16">
        <f t="shared" si="23"/>
        <v>0</v>
      </c>
      <c r="J88" s="16">
        <f t="shared" si="23"/>
        <v>0</v>
      </c>
      <c r="K88" s="16">
        <f t="shared" si="23"/>
        <v>0</v>
      </c>
      <c r="L88" s="8"/>
      <c r="M88" s="9"/>
      <c r="N88" s="10"/>
      <c r="O88" s="9"/>
    </row>
    <row r="89" spans="1:15" ht="76.5">
      <c r="A89" s="17">
        <v>1</v>
      </c>
      <c r="B89" s="20" t="s">
        <v>114</v>
      </c>
      <c r="C89" s="20" t="s">
        <v>115</v>
      </c>
      <c r="D89" s="18">
        <v>814</v>
      </c>
      <c r="E89" s="19">
        <f t="shared" si="18"/>
        <v>8.5999999999999993E-2</v>
      </c>
      <c r="F89" s="19">
        <v>0</v>
      </c>
      <c r="G89" s="19">
        <v>8.5999999999999993E-2</v>
      </c>
      <c r="H89" s="19">
        <v>0</v>
      </c>
      <c r="I89" s="19">
        <v>0</v>
      </c>
      <c r="J89" s="19">
        <v>0</v>
      </c>
      <c r="K89" s="19">
        <v>0</v>
      </c>
      <c r="L89" s="8"/>
      <c r="M89" s="9"/>
      <c r="N89" s="10"/>
      <c r="O89" s="9"/>
    </row>
    <row r="90" spans="1:15" ht="36.75" customHeight="1">
      <c r="A90" s="29" t="s">
        <v>116</v>
      </c>
      <c r="B90" s="29"/>
      <c r="C90" s="29"/>
      <c r="D90" s="15">
        <f>SUM(D91)</f>
        <v>0</v>
      </c>
      <c r="E90" s="13">
        <f t="shared" si="18"/>
        <v>0</v>
      </c>
      <c r="F90" s="16">
        <f t="shared" ref="F90:K90" si="24">SUM(F91)</f>
        <v>0</v>
      </c>
      <c r="G90" s="16">
        <f t="shared" si="24"/>
        <v>0</v>
      </c>
      <c r="H90" s="16">
        <f t="shared" si="24"/>
        <v>0</v>
      </c>
      <c r="I90" s="16">
        <f t="shared" si="24"/>
        <v>0</v>
      </c>
      <c r="J90" s="16">
        <f t="shared" si="24"/>
        <v>0</v>
      </c>
      <c r="K90" s="16">
        <f t="shared" si="24"/>
        <v>0</v>
      </c>
      <c r="L90" s="8"/>
      <c r="M90" s="9"/>
      <c r="N90" s="10"/>
      <c r="O90" s="9"/>
    </row>
    <row r="91" spans="1:15" ht="76.5">
      <c r="A91" s="17">
        <v>1</v>
      </c>
      <c r="B91" s="20" t="s">
        <v>117</v>
      </c>
      <c r="C91" s="20" t="s">
        <v>118</v>
      </c>
      <c r="D91" s="18">
        <v>0</v>
      </c>
      <c r="E91" s="19">
        <f t="shared" si="18"/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8"/>
      <c r="M91" s="9"/>
      <c r="N91" s="10"/>
      <c r="O91" s="9"/>
    </row>
    <row r="92" spans="1:15" ht="15" customHeight="1">
      <c r="A92" s="28" t="s">
        <v>119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8"/>
      <c r="M92" s="9"/>
      <c r="N92" s="10"/>
      <c r="O92" s="9"/>
    </row>
    <row r="93" spans="1:15" ht="15" customHeight="1">
      <c r="A93" s="29" t="s">
        <v>15</v>
      </c>
      <c r="B93" s="29"/>
      <c r="C93" s="29"/>
      <c r="D93" s="12" t="s">
        <v>16</v>
      </c>
      <c r="E93" s="12" t="s">
        <v>16</v>
      </c>
      <c r="F93" s="13">
        <v>68.2</v>
      </c>
      <c r="G93" s="13">
        <v>69.2</v>
      </c>
      <c r="H93" s="13">
        <v>71.5</v>
      </c>
      <c r="I93" s="13">
        <v>73.099999999999994</v>
      </c>
      <c r="J93" s="13">
        <v>73.2</v>
      </c>
      <c r="K93" s="13">
        <v>80.400000000000006</v>
      </c>
      <c r="L93" s="11"/>
      <c r="M93" s="9"/>
      <c r="N93" s="10"/>
      <c r="O93" s="9"/>
    </row>
    <row r="94" spans="1:15" ht="15" customHeight="1">
      <c r="A94" s="30" t="s">
        <v>17</v>
      </c>
      <c r="B94" s="30"/>
      <c r="C94" s="30"/>
      <c r="D94" s="14">
        <f>D95</f>
        <v>344966</v>
      </c>
      <c r="E94" s="13">
        <v>50.85</v>
      </c>
      <c r="F94" s="13">
        <v>37.045000000000002</v>
      </c>
      <c r="G94" s="13">
        <f>F94+G95</f>
        <v>37.773000000000003</v>
      </c>
      <c r="H94" s="13">
        <f>G94+H95</f>
        <v>41.49</v>
      </c>
      <c r="I94" s="13">
        <f>H94+I95</f>
        <v>45.150000000000006</v>
      </c>
      <c r="J94" s="13">
        <f>I94+J95</f>
        <v>66.249000000000009</v>
      </c>
      <c r="K94" s="13">
        <f>J94+K95</f>
        <v>87.447000000000003</v>
      </c>
      <c r="L94" s="11"/>
      <c r="M94" s="9"/>
      <c r="N94" s="10"/>
      <c r="O94" s="9"/>
    </row>
    <row r="95" spans="1:15" ht="15" customHeight="1">
      <c r="A95" s="29" t="s">
        <v>18</v>
      </c>
      <c r="B95" s="29"/>
      <c r="C95" s="29"/>
      <c r="D95" s="15">
        <f>SUM(D96,D99,D101,D103,D118,D121,D125,D127,D129,D132,D135,D137,D141,D147,D153,D158,D160,D162,D164,D167,D170,D172)</f>
        <v>344966</v>
      </c>
      <c r="E95" s="13">
        <f t="shared" ref="E95:E158" si="25">SUM(F95:K95)</f>
        <v>50.85</v>
      </c>
      <c r="F95" s="16">
        <f t="shared" ref="F95:K95" si="26">SUM(F96,F99,F101,F103,F118,F121,F125,F127,F129,F132,F135,F137,F141,F147,F153,F158,F160,F162,F164,F167,F170,F172)</f>
        <v>0.44799999999999995</v>
      </c>
      <c r="G95" s="16">
        <f t="shared" si="26"/>
        <v>0.72799999999999998</v>
      </c>
      <c r="H95" s="16">
        <f t="shared" si="26"/>
        <v>3.7170000000000001</v>
      </c>
      <c r="I95" s="16">
        <f t="shared" si="26"/>
        <v>3.66</v>
      </c>
      <c r="J95" s="16">
        <f t="shared" si="26"/>
        <v>21.099</v>
      </c>
      <c r="K95" s="16">
        <f t="shared" si="26"/>
        <v>21.198</v>
      </c>
      <c r="L95" s="11"/>
      <c r="M95" s="9"/>
      <c r="N95" s="10"/>
      <c r="O95" s="9"/>
    </row>
    <row r="96" spans="1:15" ht="31.5" customHeight="1">
      <c r="A96" s="29" t="s">
        <v>19</v>
      </c>
      <c r="B96" s="29"/>
      <c r="C96" s="29"/>
      <c r="D96" s="15">
        <f>SUM(D97:D98)</f>
        <v>1170</v>
      </c>
      <c r="E96" s="13">
        <f t="shared" si="25"/>
        <v>0.17299999999999999</v>
      </c>
      <c r="F96" s="16">
        <f t="shared" ref="F96:K96" si="27">SUM(F97:F98)</f>
        <v>0</v>
      </c>
      <c r="G96" s="16">
        <f t="shared" si="27"/>
        <v>0.121</v>
      </c>
      <c r="H96" s="16">
        <f t="shared" si="27"/>
        <v>5.1999999999999998E-2</v>
      </c>
      <c r="I96" s="16">
        <f t="shared" si="27"/>
        <v>0</v>
      </c>
      <c r="J96" s="16">
        <f t="shared" si="27"/>
        <v>0</v>
      </c>
      <c r="K96" s="16">
        <f t="shared" si="27"/>
        <v>0</v>
      </c>
      <c r="L96" s="8"/>
      <c r="M96" s="9"/>
      <c r="N96" s="10"/>
      <c r="O96" s="9"/>
    </row>
    <row r="97" spans="1:15" ht="63.75">
      <c r="A97" s="17">
        <v>1</v>
      </c>
      <c r="B97" s="20" t="s">
        <v>20</v>
      </c>
      <c r="C97" s="20" t="s">
        <v>21</v>
      </c>
      <c r="D97" s="18">
        <v>820</v>
      </c>
      <c r="E97" s="19">
        <f t="shared" si="25"/>
        <v>0.121</v>
      </c>
      <c r="F97" s="19">
        <v>0</v>
      </c>
      <c r="G97" s="19">
        <v>0.121</v>
      </c>
      <c r="H97" s="19">
        <v>0</v>
      </c>
      <c r="I97" s="19">
        <v>0</v>
      </c>
      <c r="J97" s="19">
        <v>0</v>
      </c>
      <c r="K97" s="19">
        <v>0</v>
      </c>
      <c r="L97" s="8"/>
      <c r="M97" s="9"/>
      <c r="N97" s="10"/>
      <c r="O97" s="9"/>
    </row>
    <row r="98" spans="1:15" ht="76.5">
      <c r="A98" s="17">
        <v>2</v>
      </c>
      <c r="B98" s="20" t="s">
        <v>20</v>
      </c>
      <c r="C98" s="20" t="s">
        <v>22</v>
      </c>
      <c r="D98" s="18">
        <v>350</v>
      </c>
      <c r="E98" s="19">
        <f t="shared" si="25"/>
        <v>5.1999999999999998E-2</v>
      </c>
      <c r="F98" s="19">
        <v>0</v>
      </c>
      <c r="G98" s="19">
        <v>0</v>
      </c>
      <c r="H98" s="19">
        <v>5.1999999999999998E-2</v>
      </c>
      <c r="I98" s="19">
        <v>0</v>
      </c>
      <c r="J98" s="19">
        <v>0</v>
      </c>
      <c r="K98" s="19">
        <v>0</v>
      </c>
      <c r="L98" s="8"/>
      <c r="M98" s="9"/>
      <c r="N98" s="10"/>
      <c r="O98" s="9"/>
    </row>
    <row r="99" spans="1:15" ht="35.25" customHeight="1">
      <c r="A99" s="29" t="s">
        <v>23</v>
      </c>
      <c r="B99" s="29"/>
      <c r="C99" s="29"/>
      <c r="D99" s="15">
        <f>SUM(D100)</f>
        <v>0</v>
      </c>
      <c r="E99" s="13">
        <f t="shared" si="25"/>
        <v>0</v>
      </c>
      <c r="F99" s="16">
        <f t="shared" ref="F99:K99" si="28">SUM(F100)</f>
        <v>0</v>
      </c>
      <c r="G99" s="16">
        <f t="shared" si="28"/>
        <v>0</v>
      </c>
      <c r="H99" s="16">
        <f t="shared" si="28"/>
        <v>0</v>
      </c>
      <c r="I99" s="16">
        <f t="shared" si="28"/>
        <v>0</v>
      </c>
      <c r="J99" s="16">
        <f t="shared" si="28"/>
        <v>0</v>
      </c>
      <c r="K99" s="16">
        <f t="shared" si="28"/>
        <v>0</v>
      </c>
      <c r="L99" s="8"/>
      <c r="M99" s="9"/>
      <c r="N99" s="10"/>
      <c r="O99" s="9"/>
    </row>
    <row r="100" spans="1:15" ht="76.5">
      <c r="A100" s="17">
        <v>1</v>
      </c>
      <c r="B100" s="20" t="s">
        <v>24</v>
      </c>
      <c r="C100" s="20" t="s">
        <v>25</v>
      </c>
      <c r="D100" s="18">
        <v>0</v>
      </c>
      <c r="E100" s="19">
        <f t="shared" si="25"/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8"/>
      <c r="M100" s="9"/>
      <c r="N100" s="10"/>
      <c r="O100" s="9"/>
    </row>
    <row r="101" spans="1:15" ht="32.25" customHeight="1">
      <c r="A101" s="29" t="s">
        <v>26</v>
      </c>
      <c r="B101" s="29"/>
      <c r="C101" s="29"/>
      <c r="D101" s="15">
        <f>SUM(D102)</f>
        <v>0</v>
      </c>
      <c r="E101" s="13">
        <f t="shared" si="25"/>
        <v>0</v>
      </c>
      <c r="F101" s="16">
        <f t="shared" ref="F101:K101" si="29">SUM(F102)</f>
        <v>0</v>
      </c>
      <c r="G101" s="16">
        <f t="shared" si="29"/>
        <v>0</v>
      </c>
      <c r="H101" s="16">
        <f t="shared" si="29"/>
        <v>0</v>
      </c>
      <c r="I101" s="16">
        <f t="shared" si="29"/>
        <v>0</v>
      </c>
      <c r="J101" s="16">
        <f t="shared" si="29"/>
        <v>0</v>
      </c>
      <c r="K101" s="16">
        <f t="shared" si="29"/>
        <v>0</v>
      </c>
      <c r="L101" s="8"/>
      <c r="M101" s="9"/>
      <c r="N101" s="10"/>
      <c r="O101" s="9"/>
    </row>
    <row r="102" spans="1:15" ht="51">
      <c r="A102" s="17">
        <v>1</v>
      </c>
      <c r="B102" s="20" t="s">
        <v>27</v>
      </c>
      <c r="C102" s="20" t="s">
        <v>28</v>
      </c>
      <c r="D102" s="18">
        <v>0</v>
      </c>
      <c r="E102" s="19">
        <f t="shared" si="25"/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8"/>
      <c r="M102" s="9"/>
      <c r="N102" s="10"/>
      <c r="O102" s="9"/>
    </row>
    <row r="103" spans="1:15" ht="25.5" customHeight="1">
      <c r="A103" s="29" t="s">
        <v>29</v>
      </c>
      <c r="B103" s="29"/>
      <c r="C103" s="29"/>
      <c r="D103" s="15">
        <f>SUM(D104:D117)</f>
        <v>288925</v>
      </c>
      <c r="E103" s="13">
        <f t="shared" si="25"/>
        <v>42.585999999999999</v>
      </c>
      <c r="F103" s="16">
        <f t="shared" ref="F103:K103" si="30">SUM(F104:F117)</f>
        <v>0</v>
      </c>
      <c r="G103" s="16">
        <f t="shared" si="30"/>
        <v>0.60699999999999998</v>
      </c>
      <c r="H103" s="16">
        <f t="shared" si="30"/>
        <v>1.6060000000000001</v>
      </c>
      <c r="I103" s="16">
        <f t="shared" si="30"/>
        <v>0.89100000000000001</v>
      </c>
      <c r="J103" s="16">
        <f t="shared" si="30"/>
        <v>18.754999999999999</v>
      </c>
      <c r="K103" s="16">
        <f t="shared" si="30"/>
        <v>20.727</v>
      </c>
      <c r="L103" s="8"/>
      <c r="M103" s="9"/>
      <c r="N103" s="10"/>
      <c r="O103" s="9"/>
    </row>
    <row r="104" spans="1:15" ht="38.25">
      <c r="A104" s="17">
        <v>1</v>
      </c>
      <c r="B104" s="20" t="s">
        <v>30</v>
      </c>
      <c r="C104" s="20" t="s">
        <v>31</v>
      </c>
      <c r="D104" s="18">
        <v>2989</v>
      </c>
      <c r="E104" s="19">
        <f t="shared" si="25"/>
        <v>0.441</v>
      </c>
      <c r="F104" s="19">
        <v>0</v>
      </c>
      <c r="G104" s="19">
        <v>0.441</v>
      </c>
      <c r="H104" s="19">
        <v>0</v>
      </c>
      <c r="I104" s="19">
        <v>0</v>
      </c>
      <c r="J104" s="19">
        <v>0</v>
      </c>
      <c r="K104" s="19">
        <v>0</v>
      </c>
      <c r="L104" s="8"/>
      <c r="M104" s="9"/>
      <c r="N104" s="10"/>
      <c r="O104" s="9"/>
    </row>
    <row r="105" spans="1:15" ht="38.25">
      <c r="A105" s="17">
        <v>2</v>
      </c>
      <c r="B105" s="20" t="s">
        <v>30</v>
      </c>
      <c r="C105" s="20" t="s">
        <v>32</v>
      </c>
      <c r="D105" s="18">
        <v>1122</v>
      </c>
      <c r="E105" s="19">
        <f t="shared" si="25"/>
        <v>0.16600000000000001</v>
      </c>
      <c r="F105" s="19">
        <v>0</v>
      </c>
      <c r="G105" s="19">
        <v>0.16600000000000001</v>
      </c>
      <c r="H105" s="19">
        <v>0</v>
      </c>
      <c r="I105" s="19">
        <v>0</v>
      </c>
      <c r="J105" s="19">
        <v>0</v>
      </c>
      <c r="K105" s="19">
        <v>0</v>
      </c>
      <c r="L105" s="8"/>
      <c r="M105" s="9"/>
      <c r="N105" s="10"/>
      <c r="O105" s="9"/>
    </row>
    <row r="106" spans="1:15" ht="38.25">
      <c r="A106" s="17">
        <v>3</v>
      </c>
      <c r="B106" s="20" t="s">
        <v>30</v>
      </c>
      <c r="C106" s="20" t="s">
        <v>33</v>
      </c>
      <c r="D106" s="18">
        <v>3537</v>
      </c>
      <c r="E106" s="19">
        <f t="shared" si="25"/>
        <v>0.52200000000000002</v>
      </c>
      <c r="F106" s="19">
        <v>0</v>
      </c>
      <c r="G106" s="19">
        <v>0</v>
      </c>
      <c r="H106" s="19">
        <v>0.52200000000000002</v>
      </c>
      <c r="I106" s="19">
        <v>0</v>
      </c>
      <c r="J106" s="19">
        <v>0</v>
      </c>
      <c r="K106" s="19">
        <v>0</v>
      </c>
      <c r="L106" s="8"/>
      <c r="M106" s="9"/>
      <c r="N106" s="10"/>
      <c r="O106" s="9"/>
    </row>
    <row r="107" spans="1:15" ht="38.25">
      <c r="A107" s="17">
        <v>4</v>
      </c>
      <c r="B107" s="20" t="s">
        <v>30</v>
      </c>
      <c r="C107" s="20" t="s">
        <v>34</v>
      </c>
      <c r="D107" s="18">
        <v>4364</v>
      </c>
      <c r="E107" s="19">
        <f t="shared" si="25"/>
        <v>0.64300000000000002</v>
      </c>
      <c r="F107" s="19">
        <v>0</v>
      </c>
      <c r="G107" s="19">
        <v>0</v>
      </c>
      <c r="H107" s="19">
        <v>0.64300000000000002</v>
      </c>
      <c r="I107" s="19">
        <v>0</v>
      </c>
      <c r="J107" s="19">
        <v>0</v>
      </c>
      <c r="K107" s="19">
        <v>0</v>
      </c>
      <c r="L107" s="8"/>
      <c r="M107" s="9"/>
      <c r="N107" s="10"/>
      <c r="O107" s="9"/>
    </row>
    <row r="108" spans="1:15" ht="38.25">
      <c r="A108" s="17">
        <v>5</v>
      </c>
      <c r="B108" s="20" t="s">
        <v>30</v>
      </c>
      <c r="C108" s="20" t="s">
        <v>35</v>
      </c>
      <c r="D108" s="18">
        <v>2989</v>
      </c>
      <c r="E108" s="19">
        <f t="shared" si="25"/>
        <v>0.441</v>
      </c>
      <c r="F108" s="19">
        <v>0</v>
      </c>
      <c r="G108" s="19">
        <v>0</v>
      </c>
      <c r="H108" s="19">
        <v>0.441</v>
      </c>
      <c r="I108" s="19">
        <v>0</v>
      </c>
      <c r="J108" s="19">
        <v>0</v>
      </c>
      <c r="K108" s="19">
        <v>0</v>
      </c>
      <c r="L108" s="8"/>
      <c r="M108" s="9"/>
      <c r="N108" s="10"/>
      <c r="O108" s="9"/>
    </row>
    <row r="109" spans="1:15" ht="38.25">
      <c r="A109" s="17">
        <v>6</v>
      </c>
      <c r="B109" s="20" t="s">
        <v>30</v>
      </c>
      <c r="C109" s="20" t="s">
        <v>42</v>
      </c>
      <c r="D109" s="18">
        <v>4364</v>
      </c>
      <c r="E109" s="19">
        <f t="shared" si="25"/>
        <v>0.64300000000000002</v>
      </c>
      <c r="F109" s="19">
        <v>0</v>
      </c>
      <c r="G109" s="19">
        <v>0</v>
      </c>
      <c r="H109" s="19">
        <v>0</v>
      </c>
      <c r="I109" s="19">
        <v>0.64300000000000002</v>
      </c>
      <c r="J109" s="19">
        <v>0</v>
      </c>
      <c r="K109" s="19">
        <v>0</v>
      </c>
      <c r="L109" s="8"/>
      <c r="M109" s="9"/>
      <c r="N109" s="10"/>
      <c r="O109" s="9"/>
    </row>
    <row r="110" spans="1:15" ht="38.25">
      <c r="A110" s="17">
        <v>7</v>
      </c>
      <c r="B110" s="20" t="s">
        <v>30</v>
      </c>
      <c r="C110" s="20" t="s">
        <v>37</v>
      </c>
      <c r="D110" s="18">
        <v>1682</v>
      </c>
      <c r="E110" s="19">
        <f t="shared" si="25"/>
        <v>0.248</v>
      </c>
      <c r="F110" s="19">
        <v>0</v>
      </c>
      <c r="G110" s="19">
        <v>0</v>
      </c>
      <c r="H110" s="19">
        <v>0</v>
      </c>
      <c r="I110" s="19">
        <v>0.248</v>
      </c>
      <c r="J110" s="19">
        <v>0</v>
      </c>
      <c r="K110" s="19">
        <v>0</v>
      </c>
      <c r="L110" s="8"/>
      <c r="M110" s="9"/>
      <c r="N110" s="10"/>
      <c r="O110" s="9"/>
    </row>
    <row r="111" spans="1:15" ht="38.25">
      <c r="A111" s="17">
        <v>8</v>
      </c>
      <c r="B111" s="20" t="s">
        <v>30</v>
      </c>
      <c r="C111" s="20" t="s">
        <v>40</v>
      </c>
      <c r="D111" s="18">
        <v>119154</v>
      </c>
      <c r="E111" s="19">
        <f t="shared" si="25"/>
        <v>17.561</v>
      </c>
      <c r="F111" s="19">
        <v>0</v>
      </c>
      <c r="G111" s="19">
        <v>0</v>
      </c>
      <c r="H111" s="19">
        <v>0</v>
      </c>
      <c r="I111" s="19">
        <v>0</v>
      </c>
      <c r="J111" s="19">
        <v>17.561</v>
      </c>
      <c r="K111" s="19">
        <v>0</v>
      </c>
      <c r="L111" s="8"/>
      <c r="M111" s="9"/>
      <c r="N111" s="10"/>
      <c r="O111" s="9"/>
    </row>
    <row r="112" spans="1:15" ht="51">
      <c r="A112" s="17">
        <v>9</v>
      </c>
      <c r="B112" s="20" t="s">
        <v>30</v>
      </c>
      <c r="C112" s="20" t="s">
        <v>36</v>
      </c>
      <c r="D112" s="18">
        <v>2481</v>
      </c>
      <c r="E112" s="19">
        <f t="shared" si="25"/>
        <v>0.36599999999999999</v>
      </c>
      <c r="F112" s="19">
        <v>0</v>
      </c>
      <c r="G112" s="19">
        <v>0</v>
      </c>
      <c r="H112" s="19">
        <v>0</v>
      </c>
      <c r="I112" s="19">
        <v>0</v>
      </c>
      <c r="J112" s="19">
        <v>0.36599999999999999</v>
      </c>
      <c r="K112" s="19">
        <v>0</v>
      </c>
      <c r="L112" s="8"/>
      <c r="M112" s="9"/>
      <c r="N112" s="10"/>
      <c r="O112" s="9"/>
    </row>
    <row r="113" spans="1:15" ht="38.25">
      <c r="A113" s="17">
        <v>10</v>
      </c>
      <c r="B113" s="20" t="s">
        <v>30</v>
      </c>
      <c r="C113" s="20" t="s">
        <v>38</v>
      </c>
      <c r="D113" s="18">
        <v>1252</v>
      </c>
      <c r="E113" s="19">
        <f t="shared" si="25"/>
        <v>0.185</v>
      </c>
      <c r="F113" s="19">
        <v>0</v>
      </c>
      <c r="G113" s="19">
        <v>0</v>
      </c>
      <c r="H113" s="19">
        <v>0</v>
      </c>
      <c r="I113" s="19">
        <v>0</v>
      </c>
      <c r="J113" s="19">
        <v>0.185</v>
      </c>
      <c r="K113" s="19">
        <v>0</v>
      </c>
      <c r="L113" s="8"/>
      <c r="M113" s="9"/>
      <c r="N113" s="10"/>
      <c r="O113" s="9"/>
    </row>
    <row r="114" spans="1:15" ht="38.25">
      <c r="A114" s="17">
        <v>11</v>
      </c>
      <c r="B114" s="20" t="s">
        <v>30</v>
      </c>
      <c r="C114" s="20" t="s">
        <v>44</v>
      </c>
      <c r="D114" s="18">
        <v>4364</v>
      </c>
      <c r="E114" s="19">
        <f t="shared" si="25"/>
        <v>0.64300000000000002</v>
      </c>
      <c r="F114" s="19">
        <v>0</v>
      </c>
      <c r="G114" s="19">
        <v>0</v>
      </c>
      <c r="H114" s="19">
        <v>0</v>
      </c>
      <c r="I114" s="19">
        <v>0</v>
      </c>
      <c r="J114" s="19">
        <v>0.64300000000000002</v>
      </c>
      <c r="K114" s="19">
        <v>0</v>
      </c>
      <c r="L114" s="8"/>
      <c r="M114" s="9"/>
      <c r="N114" s="10"/>
      <c r="O114" s="9"/>
    </row>
    <row r="115" spans="1:15" ht="38.25">
      <c r="A115" s="17">
        <v>12</v>
      </c>
      <c r="B115" s="20" t="s">
        <v>30</v>
      </c>
      <c r="C115" s="20" t="s">
        <v>39</v>
      </c>
      <c r="D115" s="18">
        <v>42092</v>
      </c>
      <c r="E115" s="19">
        <f t="shared" si="25"/>
        <v>6.2039999999999997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6.2039999999999997</v>
      </c>
      <c r="L115" s="8"/>
      <c r="M115" s="9"/>
      <c r="N115" s="10"/>
      <c r="O115" s="9"/>
    </row>
    <row r="116" spans="1:15" ht="38.25">
      <c r="A116" s="17">
        <v>13</v>
      </c>
      <c r="B116" s="20" t="s">
        <v>30</v>
      </c>
      <c r="C116" s="20" t="s">
        <v>41</v>
      </c>
      <c r="D116" s="18">
        <v>97900</v>
      </c>
      <c r="E116" s="19">
        <f t="shared" si="25"/>
        <v>14.429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14.429</v>
      </c>
      <c r="L116" s="8"/>
      <c r="M116" s="9"/>
      <c r="N116" s="10"/>
      <c r="O116" s="9"/>
    </row>
    <row r="117" spans="1:15" ht="38.25">
      <c r="A117" s="17">
        <v>14</v>
      </c>
      <c r="B117" s="20" t="s">
        <v>30</v>
      </c>
      <c r="C117" s="20" t="s">
        <v>43</v>
      </c>
      <c r="D117" s="18">
        <v>635</v>
      </c>
      <c r="E117" s="19">
        <f t="shared" si="25"/>
        <v>9.4E-2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9.4E-2</v>
      </c>
      <c r="L117" s="8"/>
      <c r="M117" s="9"/>
      <c r="N117" s="10"/>
      <c r="O117" s="9"/>
    </row>
    <row r="118" spans="1:15" ht="33" customHeight="1">
      <c r="A118" s="29" t="s">
        <v>45</v>
      </c>
      <c r="B118" s="29"/>
      <c r="C118" s="29"/>
      <c r="D118" s="15">
        <f>SUM(D119:D120)</f>
        <v>1298</v>
      </c>
      <c r="E118" s="13">
        <f t="shared" si="25"/>
        <v>0.192</v>
      </c>
      <c r="F118" s="16">
        <f t="shared" ref="F118:K118" si="31">SUM(F119:F120)</f>
        <v>0</v>
      </c>
      <c r="G118" s="16">
        <f t="shared" si="31"/>
        <v>0</v>
      </c>
      <c r="H118" s="16">
        <f t="shared" si="31"/>
        <v>0</v>
      </c>
      <c r="I118" s="16">
        <f t="shared" si="31"/>
        <v>8.1000000000000003E-2</v>
      </c>
      <c r="J118" s="16">
        <f t="shared" si="31"/>
        <v>0</v>
      </c>
      <c r="K118" s="16">
        <f t="shared" si="31"/>
        <v>0.111</v>
      </c>
      <c r="L118" s="8"/>
      <c r="M118" s="9"/>
      <c r="N118" s="10"/>
      <c r="O118" s="9"/>
    </row>
    <row r="119" spans="1:15" ht="51">
      <c r="A119" s="17">
        <v>1</v>
      </c>
      <c r="B119" s="20" t="s">
        <v>46</v>
      </c>
      <c r="C119" s="20" t="s">
        <v>47</v>
      </c>
      <c r="D119" s="18">
        <v>550</v>
      </c>
      <c r="E119" s="19">
        <f t="shared" si="25"/>
        <v>8.1000000000000003E-2</v>
      </c>
      <c r="F119" s="19">
        <v>0</v>
      </c>
      <c r="G119" s="19">
        <v>0</v>
      </c>
      <c r="H119" s="19">
        <v>0</v>
      </c>
      <c r="I119" s="19">
        <v>8.1000000000000003E-2</v>
      </c>
      <c r="J119" s="19">
        <v>0</v>
      </c>
      <c r="K119" s="19">
        <v>0</v>
      </c>
      <c r="L119" s="8"/>
      <c r="M119" s="9"/>
      <c r="N119" s="10"/>
      <c r="O119" s="9"/>
    </row>
    <row r="120" spans="1:15" ht="38.25">
      <c r="A120" s="17">
        <v>2</v>
      </c>
      <c r="B120" s="20" t="s">
        <v>46</v>
      </c>
      <c r="C120" s="20" t="s">
        <v>48</v>
      </c>
      <c r="D120" s="18">
        <v>748</v>
      </c>
      <c r="E120" s="19">
        <f t="shared" si="25"/>
        <v>0.111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0.111</v>
      </c>
      <c r="L120" s="8"/>
      <c r="M120" s="9"/>
      <c r="N120" s="10"/>
      <c r="O120" s="9"/>
    </row>
    <row r="121" spans="1:15" ht="31.5" customHeight="1">
      <c r="A121" s="29" t="s">
        <v>49</v>
      </c>
      <c r="B121" s="29"/>
      <c r="C121" s="29"/>
      <c r="D121" s="15">
        <f>SUM(D122:D124)</f>
        <v>7142</v>
      </c>
      <c r="E121" s="13">
        <f t="shared" si="25"/>
        <v>1.0529999999999999</v>
      </c>
      <c r="F121" s="16">
        <f t="shared" ref="F121:K121" si="32">SUM(F122:F124)</f>
        <v>0.3</v>
      </c>
      <c r="G121" s="16">
        <f t="shared" si="32"/>
        <v>0</v>
      </c>
      <c r="H121" s="16">
        <f t="shared" si="32"/>
        <v>0.57599999999999996</v>
      </c>
      <c r="I121" s="16">
        <f t="shared" si="32"/>
        <v>0.17699999999999999</v>
      </c>
      <c r="J121" s="16">
        <f t="shared" si="32"/>
        <v>0</v>
      </c>
      <c r="K121" s="16">
        <f t="shared" si="32"/>
        <v>0</v>
      </c>
      <c r="L121" s="8"/>
      <c r="M121" s="9"/>
      <c r="N121" s="10"/>
      <c r="O121" s="9"/>
    </row>
    <row r="122" spans="1:15" ht="63.75">
      <c r="A122" s="17">
        <v>1</v>
      </c>
      <c r="B122" s="20" t="s">
        <v>50</v>
      </c>
      <c r="C122" s="20" t="s">
        <v>51</v>
      </c>
      <c r="D122" s="18">
        <v>2036</v>
      </c>
      <c r="E122" s="19">
        <f t="shared" si="25"/>
        <v>0.3</v>
      </c>
      <c r="F122" s="19">
        <v>0.3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8"/>
      <c r="M122" s="9"/>
      <c r="N122" s="10"/>
      <c r="O122" s="9"/>
    </row>
    <row r="123" spans="1:15" ht="51">
      <c r="A123" s="17">
        <v>2</v>
      </c>
      <c r="B123" s="20" t="s">
        <v>50</v>
      </c>
      <c r="C123" s="20" t="s">
        <v>52</v>
      </c>
      <c r="D123" s="18">
        <v>3906</v>
      </c>
      <c r="E123" s="19">
        <f t="shared" si="25"/>
        <v>0.57599999999999996</v>
      </c>
      <c r="F123" s="19">
        <v>0</v>
      </c>
      <c r="G123" s="19">
        <v>0</v>
      </c>
      <c r="H123" s="19">
        <v>0.57599999999999996</v>
      </c>
      <c r="I123" s="19">
        <v>0</v>
      </c>
      <c r="J123" s="19">
        <v>0</v>
      </c>
      <c r="K123" s="19">
        <v>0</v>
      </c>
      <c r="L123" s="8"/>
      <c r="M123" s="9"/>
      <c r="N123" s="10"/>
      <c r="O123" s="9"/>
    </row>
    <row r="124" spans="1:15" ht="76.5">
      <c r="A124" s="17">
        <v>3</v>
      </c>
      <c r="B124" s="20" t="s">
        <v>50</v>
      </c>
      <c r="C124" s="20" t="s">
        <v>53</v>
      </c>
      <c r="D124" s="18">
        <v>1200</v>
      </c>
      <c r="E124" s="19">
        <f t="shared" si="25"/>
        <v>0.17699999999999999</v>
      </c>
      <c r="F124" s="19">
        <v>0</v>
      </c>
      <c r="G124" s="19">
        <v>0</v>
      </c>
      <c r="H124" s="19">
        <v>0</v>
      </c>
      <c r="I124" s="19">
        <v>0.17699999999999999</v>
      </c>
      <c r="J124" s="19">
        <v>0</v>
      </c>
      <c r="K124" s="19">
        <v>0</v>
      </c>
      <c r="L124" s="8"/>
      <c r="M124" s="9"/>
      <c r="N124" s="10"/>
      <c r="O124" s="9"/>
    </row>
    <row r="125" spans="1:15" ht="27.75" customHeight="1">
      <c r="A125" s="29" t="s">
        <v>54</v>
      </c>
      <c r="B125" s="29"/>
      <c r="C125" s="29"/>
      <c r="D125" s="15">
        <f>SUM(D126)</f>
        <v>1669</v>
      </c>
      <c r="E125" s="13">
        <f t="shared" si="25"/>
        <v>0.246</v>
      </c>
      <c r="F125" s="16">
        <f t="shared" ref="F125:K125" si="33">SUM(F126)</f>
        <v>0</v>
      </c>
      <c r="G125" s="16">
        <f t="shared" si="33"/>
        <v>0</v>
      </c>
      <c r="H125" s="16">
        <f t="shared" si="33"/>
        <v>0</v>
      </c>
      <c r="I125" s="16">
        <f t="shared" si="33"/>
        <v>0.246</v>
      </c>
      <c r="J125" s="16">
        <f t="shared" si="33"/>
        <v>0</v>
      </c>
      <c r="K125" s="16">
        <f t="shared" si="33"/>
        <v>0</v>
      </c>
      <c r="L125" s="8"/>
      <c r="M125" s="9"/>
      <c r="N125" s="10"/>
      <c r="O125" s="9"/>
    </row>
    <row r="126" spans="1:15" ht="76.5">
      <c r="A126" s="17">
        <v>1</v>
      </c>
      <c r="B126" s="20" t="s">
        <v>55</v>
      </c>
      <c r="C126" s="20" t="s">
        <v>56</v>
      </c>
      <c r="D126" s="18">
        <v>1669</v>
      </c>
      <c r="E126" s="19">
        <f t="shared" si="25"/>
        <v>0.246</v>
      </c>
      <c r="F126" s="19">
        <v>0</v>
      </c>
      <c r="G126" s="19">
        <v>0</v>
      </c>
      <c r="H126" s="19">
        <v>0</v>
      </c>
      <c r="I126" s="19">
        <v>0.246</v>
      </c>
      <c r="J126" s="19">
        <v>0</v>
      </c>
      <c r="K126" s="19">
        <v>0</v>
      </c>
      <c r="L126" s="8"/>
      <c r="M126" s="9"/>
      <c r="N126" s="10"/>
      <c r="O126" s="9"/>
    </row>
    <row r="127" spans="1:15" ht="30.75" customHeight="1">
      <c r="A127" s="29" t="s">
        <v>57</v>
      </c>
      <c r="B127" s="29"/>
      <c r="C127" s="29"/>
      <c r="D127" s="15">
        <f>SUM(D128)</f>
        <v>2443</v>
      </c>
      <c r="E127" s="13">
        <f t="shared" si="25"/>
        <v>0.36</v>
      </c>
      <c r="F127" s="16">
        <f t="shared" ref="F127:K127" si="34">SUM(F128)</f>
        <v>0</v>
      </c>
      <c r="G127" s="16">
        <f t="shared" si="34"/>
        <v>0</v>
      </c>
      <c r="H127" s="16">
        <f t="shared" si="34"/>
        <v>0</v>
      </c>
      <c r="I127" s="16">
        <f t="shared" si="34"/>
        <v>0</v>
      </c>
      <c r="J127" s="16">
        <f t="shared" si="34"/>
        <v>0</v>
      </c>
      <c r="K127" s="16">
        <f t="shared" si="34"/>
        <v>0.36</v>
      </c>
      <c r="L127" s="8"/>
      <c r="M127" s="9"/>
      <c r="N127" s="10"/>
      <c r="O127" s="9"/>
    </row>
    <row r="128" spans="1:15" ht="141">
      <c r="A128" s="17">
        <v>1</v>
      </c>
      <c r="B128" s="20" t="s">
        <v>58</v>
      </c>
      <c r="C128" s="23" t="s">
        <v>59</v>
      </c>
      <c r="D128" s="18">
        <v>2443</v>
      </c>
      <c r="E128" s="19">
        <f t="shared" si="25"/>
        <v>0.36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0.36</v>
      </c>
      <c r="L128" s="8"/>
      <c r="M128" s="9"/>
      <c r="N128" s="10"/>
      <c r="O128" s="9"/>
    </row>
    <row r="129" spans="1:15" ht="36.75" customHeight="1">
      <c r="A129" s="29" t="s">
        <v>60</v>
      </c>
      <c r="B129" s="29"/>
      <c r="C129" s="29"/>
      <c r="D129" s="15">
        <f>SUM(D130:D131)</f>
        <v>1923</v>
      </c>
      <c r="E129" s="13">
        <f t="shared" si="25"/>
        <v>0.28399999999999997</v>
      </c>
      <c r="F129" s="16">
        <f t="shared" ref="F129:K129" si="35">SUM(F130:F131)</f>
        <v>0</v>
      </c>
      <c r="G129" s="16">
        <f t="shared" si="35"/>
        <v>0</v>
      </c>
      <c r="H129" s="16">
        <f t="shared" si="35"/>
        <v>0</v>
      </c>
      <c r="I129" s="16">
        <f t="shared" si="35"/>
        <v>0.28399999999999997</v>
      </c>
      <c r="J129" s="16">
        <f t="shared" si="35"/>
        <v>0</v>
      </c>
      <c r="K129" s="16">
        <f t="shared" si="35"/>
        <v>0</v>
      </c>
      <c r="L129" s="8"/>
      <c r="M129" s="9"/>
      <c r="N129" s="10"/>
      <c r="O129" s="9"/>
    </row>
    <row r="130" spans="1:15" ht="63.75">
      <c r="A130" s="17">
        <v>1</v>
      </c>
      <c r="B130" s="20" t="s">
        <v>61</v>
      </c>
      <c r="C130" s="20" t="s">
        <v>62</v>
      </c>
      <c r="D130" s="18">
        <v>1923</v>
      </c>
      <c r="E130" s="19">
        <f t="shared" si="25"/>
        <v>0.28399999999999997</v>
      </c>
      <c r="F130" s="19">
        <v>0</v>
      </c>
      <c r="G130" s="19">
        <v>0</v>
      </c>
      <c r="H130" s="19">
        <v>0</v>
      </c>
      <c r="I130" s="19">
        <v>0.28399999999999997</v>
      </c>
      <c r="J130" s="19">
        <v>0</v>
      </c>
      <c r="K130" s="19">
        <v>0</v>
      </c>
      <c r="L130" s="8"/>
      <c r="M130" s="9"/>
      <c r="N130" s="10"/>
      <c r="O130" s="9"/>
    </row>
    <row r="131" spans="1:15" ht="51">
      <c r="A131" s="17">
        <v>2</v>
      </c>
      <c r="B131" s="20" t="s">
        <v>61</v>
      </c>
      <c r="C131" s="20" t="s">
        <v>63</v>
      </c>
      <c r="D131" s="18">
        <v>0</v>
      </c>
      <c r="E131" s="19">
        <f t="shared" si="25"/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8"/>
      <c r="M131" s="9"/>
      <c r="N131" s="10"/>
      <c r="O131" s="9"/>
    </row>
    <row r="132" spans="1:15" ht="63" customHeight="1">
      <c r="A132" s="29" t="s">
        <v>64</v>
      </c>
      <c r="B132" s="29"/>
      <c r="C132" s="29"/>
      <c r="D132" s="15">
        <f>SUM(D133:D134)</f>
        <v>2721</v>
      </c>
      <c r="E132" s="13">
        <f t="shared" si="25"/>
        <v>0.40100000000000002</v>
      </c>
      <c r="F132" s="16">
        <f t="shared" ref="F132:K132" si="36">SUM(F133:F134)</f>
        <v>0</v>
      </c>
      <c r="G132" s="16">
        <f t="shared" si="36"/>
        <v>0</v>
      </c>
      <c r="H132" s="16">
        <f t="shared" si="36"/>
        <v>0</v>
      </c>
      <c r="I132" s="16">
        <f t="shared" si="36"/>
        <v>0.40100000000000002</v>
      </c>
      <c r="J132" s="16">
        <f t="shared" si="36"/>
        <v>0</v>
      </c>
      <c r="K132" s="16">
        <f t="shared" si="36"/>
        <v>0</v>
      </c>
      <c r="L132" s="8"/>
      <c r="M132" s="9"/>
      <c r="N132" s="10"/>
      <c r="O132" s="9"/>
    </row>
    <row r="133" spans="1:15" ht="63.75">
      <c r="A133" s="17">
        <v>1</v>
      </c>
      <c r="B133" s="20" t="s">
        <v>65</v>
      </c>
      <c r="C133" s="20" t="s">
        <v>66</v>
      </c>
      <c r="D133" s="18">
        <v>0</v>
      </c>
      <c r="E133" s="19">
        <f t="shared" si="25"/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8"/>
      <c r="M133" s="9"/>
      <c r="N133" s="10"/>
      <c r="O133" s="9"/>
    </row>
    <row r="134" spans="1:15" ht="63.75">
      <c r="A134" s="17">
        <v>2</v>
      </c>
      <c r="B134" s="20" t="s">
        <v>65</v>
      </c>
      <c r="C134" s="20" t="s">
        <v>67</v>
      </c>
      <c r="D134" s="18">
        <v>2721</v>
      </c>
      <c r="E134" s="19">
        <f t="shared" si="25"/>
        <v>0.40100000000000002</v>
      </c>
      <c r="F134" s="19">
        <v>0</v>
      </c>
      <c r="G134" s="19">
        <v>0</v>
      </c>
      <c r="H134" s="19">
        <v>0</v>
      </c>
      <c r="I134" s="19">
        <v>0.40100000000000002</v>
      </c>
      <c r="J134" s="19">
        <v>0</v>
      </c>
      <c r="K134" s="19">
        <v>0</v>
      </c>
      <c r="L134" s="8"/>
      <c r="M134" s="9"/>
      <c r="N134" s="10"/>
      <c r="O134" s="9"/>
    </row>
    <row r="135" spans="1:15" ht="33.75" customHeight="1">
      <c r="A135" s="29" t="s">
        <v>68</v>
      </c>
      <c r="B135" s="29"/>
      <c r="C135" s="29"/>
      <c r="D135" s="15">
        <f>SUM(D136)</f>
        <v>0</v>
      </c>
      <c r="E135" s="13">
        <f t="shared" si="25"/>
        <v>0</v>
      </c>
      <c r="F135" s="16">
        <f t="shared" ref="F135:K135" si="37">SUM(F136)</f>
        <v>0</v>
      </c>
      <c r="G135" s="16">
        <f t="shared" si="37"/>
        <v>0</v>
      </c>
      <c r="H135" s="16">
        <f t="shared" si="37"/>
        <v>0</v>
      </c>
      <c r="I135" s="16">
        <f t="shared" si="37"/>
        <v>0</v>
      </c>
      <c r="J135" s="16">
        <f t="shared" si="37"/>
        <v>0</v>
      </c>
      <c r="K135" s="16">
        <f t="shared" si="37"/>
        <v>0</v>
      </c>
      <c r="L135" s="8"/>
      <c r="M135" s="9"/>
      <c r="N135" s="10"/>
      <c r="O135" s="9"/>
    </row>
    <row r="136" spans="1:15" ht="63.75">
      <c r="A136" s="17">
        <v>1</v>
      </c>
      <c r="B136" s="20" t="s">
        <v>69</v>
      </c>
      <c r="C136" s="20" t="s">
        <v>70</v>
      </c>
      <c r="D136" s="18">
        <v>0</v>
      </c>
      <c r="E136" s="19">
        <f t="shared" si="25"/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8"/>
      <c r="M136" s="9"/>
      <c r="N136" s="10"/>
      <c r="O136" s="9"/>
    </row>
    <row r="137" spans="1:15" ht="33.75" customHeight="1">
      <c r="A137" s="29" t="s">
        <v>71</v>
      </c>
      <c r="B137" s="29"/>
      <c r="C137" s="29"/>
      <c r="D137" s="15">
        <f>SUM(D138:D140)</f>
        <v>0</v>
      </c>
      <c r="E137" s="13">
        <f t="shared" si="25"/>
        <v>0</v>
      </c>
      <c r="F137" s="16">
        <f t="shared" ref="F137:K137" si="38">SUM(F138:F140)</f>
        <v>0</v>
      </c>
      <c r="G137" s="16">
        <f t="shared" si="38"/>
        <v>0</v>
      </c>
      <c r="H137" s="16">
        <f t="shared" si="38"/>
        <v>0</v>
      </c>
      <c r="I137" s="16">
        <f t="shared" si="38"/>
        <v>0</v>
      </c>
      <c r="J137" s="16">
        <f t="shared" si="38"/>
        <v>0</v>
      </c>
      <c r="K137" s="16">
        <f t="shared" si="38"/>
        <v>0</v>
      </c>
      <c r="L137" s="8"/>
      <c r="M137" s="9"/>
      <c r="N137" s="10"/>
      <c r="O137" s="9"/>
    </row>
    <row r="138" spans="1:15" ht="51">
      <c r="A138" s="17">
        <v>1</v>
      </c>
      <c r="B138" s="20" t="s">
        <v>72</v>
      </c>
      <c r="C138" s="20" t="s">
        <v>73</v>
      </c>
      <c r="D138" s="18">
        <v>0</v>
      </c>
      <c r="E138" s="19">
        <f t="shared" si="25"/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8"/>
      <c r="M138" s="9"/>
      <c r="N138" s="10"/>
      <c r="O138" s="9"/>
    </row>
    <row r="139" spans="1:15" ht="51">
      <c r="A139" s="17">
        <v>2</v>
      </c>
      <c r="B139" s="20" t="s">
        <v>72</v>
      </c>
      <c r="C139" s="20" t="s">
        <v>74</v>
      </c>
      <c r="D139" s="18">
        <v>0</v>
      </c>
      <c r="E139" s="19">
        <f t="shared" si="25"/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8"/>
      <c r="M139" s="9"/>
      <c r="N139" s="10"/>
      <c r="O139" s="9"/>
    </row>
    <row r="140" spans="1:15" ht="51">
      <c r="A140" s="17">
        <v>3</v>
      </c>
      <c r="B140" s="20" t="s">
        <v>72</v>
      </c>
      <c r="C140" s="20" t="s">
        <v>75</v>
      </c>
      <c r="D140" s="18">
        <v>0</v>
      </c>
      <c r="E140" s="19">
        <f t="shared" si="25"/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8"/>
      <c r="M140" s="9"/>
      <c r="N140" s="10"/>
      <c r="O140" s="9"/>
    </row>
    <row r="141" spans="1:15" ht="33.75" customHeight="1">
      <c r="A141" s="29" t="s">
        <v>76</v>
      </c>
      <c r="B141" s="29"/>
      <c r="C141" s="29"/>
      <c r="D141" s="15">
        <f>SUM(D142:D146)</f>
        <v>20103</v>
      </c>
      <c r="E141" s="13">
        <f t="shared" si="25"/>
        <v>2.9640000000000004</v>
      </c>
      <c r="F141" s="16">
        <f t="shared" ref="F141:K141" si="39">SUM(F142:F146)</f>
        <v>0.14799999999999999</v>
      </c>
      <c r="G141" s="16">
        <f t="shared" si="39"/>
        <v>0</v>
      </c>
      <c r="H141" s="16">
        <f t="shared" si="39"/>
        <v>0.78100000000000003</v>
      </c>
      <c r="I141" s="16">
        <f t="shared" si="39"/>
        <v>0</v>
      </c>
      <c r="J141" s="16">
        <f t="shared" si="39"/>
        <v>2.0350000000000001</v>
      </c>
      <c r="K141" s="16">
        <f t="shared" si="39"/>
        <v>0</v>
      </c>
      <c r="L141" s="8"/>
      <c r="M141" s="9"/>
      <c r="N141" s="10"/>
      <c r="O141" s="9"/>
    </row>
    <row r="142" spans="1:15" ht="76.5">
      <c r="A142" s="17">
        <v>1</v>
      </c>
      <c r="B142" s="20" t="s">
        <v>77</v>
      </c>
      <c r="C142" s="20" t="s">
        <v>78</v>
      </c>
      <c r="D142" s="18">
        <v>1000</v>
      </c>
      <c r="E142" s="19">
        <f t="shared" si="25"/>
        <v>0.14799999999999999</v>
      </c>
      <c r="F142" s="19">
        <v>0.14799999999999999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8"/>
      <c r="M142" s="9"/>
      <c r="N142" s="10"/>
      <c r="O142" s="9"/>
    </row>
    <row r="143" spans="1:15" ht="51">
      <c r="A143" s="17">
        <v>2</v>
      </c>
      <c r="B143" s="20" t="s">
        <v>77</v>
      </c>
      <c r="C143" s="20" t="s">
        <v>79</v>
      </c>
      <c r="D143" s="18">
        <v>5300</v>
      </c>
      <c r="E143" s="19">
        <f t="shared" si="25"/>
        <v>0.78100000000000003</v>
      </c>
      <c r="F143" s="19">
        <v>0</v>
      </c>
      <c r="G143" s="19">
        <v>0</v>
      </c>
      <c r="H143" s="19">
        <v>0.78100000000000003</v>
      </c>
      <c r="I143" s="19">
        <v>0</v>
      </c>
      <c r="J143" s="19">
        <v>0</v>
      </c>
      <c r="K143" s="19">
        <v>0</v>
      </c>
      <c r="L143" s="8"/>
      <c r="M143" s="9"/>
      <c r="N143" s="10"/>
      <c r="O143" s="9"/>
    </row>
    <row r="144" spans="1:15" ht="51">
      <c r="A144" s="17">
        <v>3</v>
      </c>
      <c r="B144" s="20" t="s">
        <v>77</v>
      </c>
      <c r="C144" s="20" t="s">
        <v>80</v>
      </c>
      <c r="D144" s="18">
        <v>13803</v>
      </c>
      <c r="E144" s="19">
        <f t="shared" si="25"/>
        <v>2.0350000000000001</v>
      </c>
      <c r="F144" s="19">
        <v>0</v>
      </c>
      <c r="G144" s="19">
        <v>0</v>
      </c>
      <c r="H144" s="19">
        <v>0</v>
      </c>
      <c r="I144" s="19">
        <v>0</v>
      </c>
      <c r="J144" s="19">
        <v>2.0350000000000001</v>
      </c>
      <c r="K144" s="19">
        <v>0</v>
      </c>
      <c r="L144" s="8"/>
      <c r="M144" s="9"/>
      <c r="N144" s="10"/>
      <c r="O144" s="9"/>
    </row>
    <row r="145" spans="1:15" ht="89.25">
      <c r="A145" s="17">
        <v>4</v>
      </c>
      <c r="B145" s="20" t="s">
        <v>77</v>
      </c>
      <c r="C145" s="20" t="s">
        <v>81</v>
      </c>
      <c r="D145" s="18">
        <v>0</v>
      </c>
      <c r="E145" s="19">
        <f t="shared" si="25"/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8"/>
      <c r="M145" s="9"/>
      <c r="N145" s="10"/>
      <c r="O145" s="9"/>
    </row>
    <row r="146" spans="1:15" ht="89.25">
      <c r="A146" s="17">
        <v>5</v>
      </c>
      <c r="B146" s="20" t="s">
        <v>77</v>
      </c>
      <c r="C146" s="20" t="s">
        <v>82</v>
      </c>
      <c r="D146" s="18">
        <v>0</v>
      </c>
      <c r="E146" s="19">
        <f t="shared" si="25"/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8"/>
      <c r="M146" s="9"/>
      <c r="N146" s="10"/>
      <c r="O146" s="9"/>
    </row>
    <row r="147" spans="1:15" ht="37.5" customHeight="1">
      <c r="A147" s="29" t="s">
        <v>83</v>
      </c>
      <c r="B147" s="29"/>
      <c r="C147" s="29"/>
      <c r="D147" s="15">
        <f>SUM(D148:D152)</f>
        <v>11387</v>
      </c>
      <c r="E147" s="13">
        <f t="shared" si="25"/>
        <v>1.679</v>
      </c>
      <c r="F147" s="16">
        <f t="shared" ref="F147:K147" si="40">SUM(F148:F152)</f>
        <v>0</v>
      </c>
      <c r="G147" s="16">
        <f t="shared" si="40"/>
        <v>0</v>
      </c>
      <c r="H147" s="16">
        <f t="shared" si="40"/>
        <v>0</v>
      </c>
      <c r="I147" s="16">
        <f t="shared" si="40"/>
        <v>1.37</v>
      </c>
      <c r="J147" s="16">
        <f t="shared" si="40"/>
        <v>0.309</v>
      </c>
      <c r="K147" s="16">
        <f t="shared" si="40"/>
        <v>0</v>
      </c>
      <c r="L147" s="8"/>
      <c r="M147" s="9"/>
      <c r="N147" s="10"/>
      <c r="O147" s="9"/>
    </row>
    <row r="148" spans="1:15" ht="76.5">
      <c r="A148" s="17">
        <v>1</v>
      </c>
      <c r="B148" s="20" t="s">
        <v>84</v>
      </c>
      <c r="C148" s="20" t="s">
        <v>85</v>
      </c>
      <c r="D148" s="18">
        <v>0</v>
      </c>
      <c r="E148" s="19">
        <f t="shared" si="25"/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8"/>
      <c r="M148" s="9"/>
      <c r="N148" s="10"/>
      <c r="O148" s="9"/>
    </row>
    <row r="149" spans="1:15" ht="63.75">
      <c r="A149" s="17">
        <v>2</v>
      </c>
      <c r="B149" s="20" t="s">
        <v>84</v>
      </c>
      <c r="C149" s="20" t="s">
        <v>86</v>
      </c>
      <c r="D149" s="18">
        <v>9291</v>
      </c>
      <c r="E149" s="19">
        <f t="shared" si="25"/>
        <v>1.37</v>
      </c>
      <c r="F149" s="19">
        <v>0</v>
      </c>
      <c r="G149" s="19">
        <v>0</v>
      </c>
      <c r="H149" s="19">
        <v>0</v>
      </c>
      <c r="I149" s="19">
        <v>1.37</v>
      </c>
      <c r="J149" s="19">
        <v>0</v>
      </c>
      <c r="K149" s="19">
        <v>0</v>
      </c>
      <c r="L149" s="8"/>
      <c r="M149" s="9"/>
      <c r="N149" s="10"/>
      <c r="O149" s="9"/>
    </row>
    <row r="150" spans="1:15" ht="51">
      <c r="A150" s="17">
        <v>3</v>
      </c>
      <c r="B150" s="20" t="s">
        <v>84</v>
      </c>
      <c r="C150" s="20" t="s">
        <v>87</v>
      </c>
      <c r="D150" s="18">
        <v>0</v>
      </c>
      <c r="E150" s="19">
        <f t="shared" si="25"/>
        <v>0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8"/>
      <c r="M150" s="9"/>
      <c r="N150" s="10"/>
      <c r="O150" s="9"/>
    </row>
    <row r="151" spans="1:15" ht="63.75">
      <c r="A151" s="17">
        <v>4</v>
      </c>
      <c r="B151" s="20" t="s">
        <v>84</v>
      </c>
      <c r="C151" s="20" t="s">
        <v>88</v>
      </c>
      <c r="D151" s="18">
        <v>2096</v>
      </c>
      <c r="E151" s="19">
        <f t="shared" si="25"/>
        <v>0.309</v>
      </c>
      <c r="F151" s="19">
        <v>0</v>
      </c>
      <c r="G151" s="19">
        <v>0</v>
      </c>
      <c r="H151" s="19">
        <v>0</v>
      </c>
      <c r="I151" s="19">
        <v>0</v>
      </c>
      <c r="J151" s="19">
        <v>0.309</v>
      </c>
      <c r="K151" s="19">
        <v>0</v>
      </c>
      <c r="L151" s="8"/>
      <c r="M151" s="9"/>
      <c r="N151" s="10"/>
      <c r="O151" s="9"/>
    </row>
    <row r="152" spans="1:15" ht="51">
      <c r="A152" s="17">
        <v>5</v>
      </c>
      <c r="B152" s="20" t="s">
        <v>84</v>
      </c>
      <c r="C152" s="20" t="s">
        <v>89</v>
      </c>
      <c r="D152" s="18">
        <v>0</v>
      </c>
      <c r="E152" s="19">
        <f t="shared" si="25"/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8"/>
      <c r="M152" s="9"/>
      <c r="N152" s="10"/>
      <c r="O152" s="9"/>
    </row>
    <row r="153" spans="1:15" ht="63" customHeight="1">
      <c r="A153" s="29" t="s">
        <v>90</v>
      </c>
      <c r="B153" s="29"/>
      <c r="C153" s="29"/>
      <c r="D153" s="15">
        <f>SUM(D154:D157)</f>
        <v>0</v>
      </c>
      <c r="E153" s="13">
        <f t="shared" si="25"/>
        <v>0</v>
      </c>
      <c r="F153" s="16">
        <f t="shared" ref="F153:K153" si="41">SUM(F154:F157)</f>
        <v>0</v>
      </c>
      <c r="G153" s="16">
        <f t="shared" si="41"/>
        <v>0</v>
      </c>
      <c r="H153" s="16">
        <f t="shared" si="41"/>
        <v>0</v>
      </c>
      <c r="I153" s="16">
        <f t="shared" si="41"/>
        <v>0</v>
      </c>
      <c r="J153" s="16">
        <f t="shared" si="41"/>
        <v>0</v>
      </c>
      <c r="K153" s="16">
        <f t="shared" si="41"/>
        <v>0</v>
      </c>
      <c r="L153" s="8"/>
      <c r="M153" s="9"/>
      <c r="N153" s="10"/>
      <c r="O153" s="9"/>
    </row>
    <row r="154" spans="1:15" ht="51">
      <c r="A154" s="17">
        <v>1</v>
      </c>
      <c r="B154" s="20" t="s">
        <v>91</v>
      </c>
      <c r="C154" s="20" t="s">
        <v>92</v>
      </c>
      <c r="D154" s="18">
        <v>0</v>
      </c>
      <c r="E154" s="19">
        <f t="shared" si="25"/>
        <v>0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8"/>
      <c r="M154" s="9"/>
      <c r="N154" s="10"/>
      <c r="O154" s="9"/>
    </row>
    <row r="155" spans="1:15" ht="63.75">
      <c r="A155" s="17">
        <v>2</v>
      </c>
      <c r="B155" s="20" t="s">
        <v>91</v>
      </c>
      <c r="C155" s="20" t="s">
        <v>95</v>
      </c>
      <c r="D155" s="18">
        <v>0</v>
      </c>
      <c r="E155" s="19">
        <f t="shared" si="25"/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8"/>
      <c r="M155" s="9"/>
      <c r="N155" s="10"/>
      <c r="O155" s="9"/>
    </row>
    <row r="156" spans="1:15" ht="63.75">
      <c r="A156" s="17">
        <v>3</v>
      </c>
      <c r="B156" s="20" t="s">
        <v>91</v>
      </c>
      <c r="C156" s="20" t="s">
        <v>93</v>
      </c>
      <c r="D156" s="18">
        <v>0</v>
      </c>
      <c r="E156" s="19">
        <f t="shared" si="25"/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8"/>
      <c r="M156" s="9"/>
      <c r="N156" s="10"/>
      <c r="O156" s="9"/>
    </row>
    <row r="157" spans="1:15" ht="51">
      <c r="A157" s="17">
        <v>4</v>
      </c>
      <c r="B157" s="20" t="s">
        <v>91</v>
      </c>
      <c r="C157" s="20" t="s">
        <v>94</v>
      </c>
      <c r="D157" s="18">
        <v>0</v>
      </c>
      <c r="E157" s="19">
        <f t="shared" si="25"/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8"/>
      <c r="M157" s="9"/>
      <c r="N157" s="10"/>
      <c r="O157" s="9"/>
    </row>
    <row r="158" spans="1:15" ht="33" customHeight="1">
      <c r="A158" s="29" t="s">
        <v>96</v>
      </c>
      <c r="B158" s="29"/>
      <c r="C158" s="29"/>
      <c r="D158" s="15">
        <f>SUM(D159)</f>
        <v>4160</v>
      </c>
      <c r="E158" s="13">
        <f t="shared" si="25"/>
        <v>0.61299999999999999</v>
      </c>
      <c r="F158" s="16">
        <f t="shared" ref="F158:K158" si="42">SUM(F159)</f>
        <v>0</v>
      </c>
      <c r="G158" s="16">
        <f t="shared" si="42"/>
        <v>0</v>
      </c>
      <c r="H158" s="16">
        <f t="shared" si="42"/>
        <v>0.61299999999999999</v>
      </c>
      <c r="I158" s="16">
        <f t="shared" si="42"/>
        <v>0</v>
      </c>
      <c r="J158" s="16">
        <f t="shared" si="42"/>
        <v>0</v>
      </c>
      <c r="K158" s="16">
        <f t="shared" si="42"/>
        <v>0</v>
      </c>
      <c r="L158" s="8"/>
      <c r="M158" s="9"/>
      <c r="N158" s="10"/>
      <c r="O158" s="9"/>
    </row>
    <row r="159" spans="1:15" ht="76.5">
      <c r="A159" s="17">
        <v>1</v>
      </c>
      <c r="B159" s="20" t="s">
        <v>97</v>
      </c>
      <c r="C159" s="20" t="s">
        <v>98</v>
      </c>
      <c r="D159" s="18">
        <v>4160</v>
      </c>
      <c r="E159" s="19">
        <f t="shared" ref="E159:E173" si="43">SUM(F159:K159)</f>
        <v>0.61299999999999999</v>
      </c>
      <c r="F159" s="19">
        <v>0</v>
      </c>
      <c r="G159" s="19">
        <v>0</v>
      </c>
      <c r="H159" s="19">
        <v>0.61299999999999999</v>
      </c>
      <c r="I159" s="19">
        <v>0</v>
      </c>
      <c r="J159" s="19">
        <v>0</v>
      </c>
      <c r="K159" s="19">
        <v>0</v>
      </c>
      <c r="L159" s="8"/>
      <c r="M159" s="9"/>
      <c r="N159" s="10"/>
      <c r="O159" s="9"/>
    </row>
    <row r="160" spans="1:15" ht="33.75" customHeight="1">
      <c r="A160" s="29" t="s">
        <v>99</v>
      </c>
      <c r="B160" s="29"/>
      <c r="C160" s="29"/>
      <c r="D160" s="15">
        <f>SUM(D161)</f>
        <v>0</v>
      </c>
      <c r="E160" s="13">
        <f t="shared" si="43"/>
        <v>0</v>
      </c>
      <c r="F160" s="16">
        <f t="shared" ref="F160:K160" si="44">SUM(F161)</f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6">
        <f t="shared" si="44"/>
        <v>0</v>
      </c>
      <c r="K160" s="16">
        <f t="shared" si="44"/>
        <v>0</v>
      </c>
      <c r="L160" s="8"/>
      <c r="M160" s="9"/>
      <c r="N160" s="10"/>
      <c r="O160" s="9"/>
    </row>
    <row r="161" spans="1:15" ht="38.25">
      <c r="A161" s="17">
        <v>1</v>
      </c>
      <c r="B161" s="20" t="s">
        <v>100</v>
      </c>
      <c r="C161" s="20" t="s">
        <v>101</v>
      </c>
      <c r="D161" s="18">
        <v>0</v>
      </c>
      <c r="E161" s="19">
        <f t="shared" si="43"/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8"/>
      <c r="M161" s="9"/>
      <c r="N161" s="10"/>
      <c r="O161" s="9"/>
    </row>
    <row r="162" spans="1:15" ht="63" customHeight="1">
      <c r="A162" s="29" t="s">
        <v>102</v>
      </c>
      <c r="B162" s="29"/>
      <c r="C162" s="29"/>
      <c r="D162" s="15">
        <f>SUM(D163)</f>
        <v>0</v>
      </c>
      <c r="E162" s="13">
        <f t="shared" si="43"/>
        <v>0</v>
      </c>
      <c r="F162" s="16">
        <f t="shared" ref="F162:K162" si="45">SUM(F163)</f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6">
        <f t="shared" si="45"/>
        <v>0</v>
      </c>
      <c r="K162" s="16">
        <f t="shared" si="45"/>
        <v>0</v>
      </c>
      <c r="L162" s="8"/>
      <c r="M162" s="9"/>
      <c r="N162" s="10"/>
      <c r="O162" s="9"/>
    </row>
    <row r="163" spans="1:15" ht="51">
      <c r="A163" s="17">
        <v>1</v>
      </c>
      <c r="B163" s="20" t="s">
        <v>103</v>
      </c>
      <c r="C163" s="20" t="s">
        <v>104</v>
      </c>
      <c r="D163" s="18">
        <v>0</v>
      </c>
      <c r="E163" s="19">
        <f t="shared" si="43"/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8"/>
      <c r="M163" s="9"/>
      <c r="N163" s="10"/>
      <c r="O163" s="9"/>
    </row>
    <row r="164" spans="1:15" ht="63" customHeight="1">
      <c r="A164" s="29" t="s">
        <v>105</v>
      </c>
      <c r="B164" s="29"/>
      <c r="C164" s="29"/>
      <c r="D164" s="15">
        <f>SUM(D165:D166)</f>
        <v>600</v>
      </c>
      <c r="E164" s="13">
        <f t="shared" si="43"/>
        <v>8.8999999999999996E-2</v>
      </c>
      <c r="F164" s="16">
        <f t="shared" ref="F164:K164" si="46">SUM(F165:F166)</f>
        <v>0</v>
      </c>
      <c r="G164" s="16">
        <f t="shared" si="46"/>
        <v>0</v>
      </c>
      <c r="H164" s="16">
        <f t="shared" si="46"/>
        <v>8.8999999999999996E-2</v>
      </c>
      <c r="I164" s="16">
        <f t="shared" si="46"/>
        <v>0</v>
      </c>
      <c r="J164" s="16">
        <f t="shared" si="46"/>
        <v>0</v>
      </c>
      <c r="K164" s="16">
        <f t="shared" si="46"/>
        <v>0</v>
      </c>
      <c r="L164" s="8"/>
      <c r="M164" s="9"/>
      <c r="N164" s="10"/>
      <c r="O164" s="9"/>
    </row>
    <row r="165" spans="1:15" ht="51">
      <c r="A165" s="17">
        <v>1</v>
      </c>
      <c r="B165" s="20" t="s">
        <v>106</v>
      </c>
      <c r="C165" s="20" t="s">
        <v>107</v>
      </c>
      <c r="D165" s="18">
        <v>0</v>
      </c>
      <c r="E165" s="19">
        <f t="shared" si="43"/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8"/>
      <c r="M165" s="9"/>
      <c r="N165" s="10"/>
      <c r="O165" s="9"/>
    </row>
    <row r="166" spans="1:15" ht="51">
      <c r="A166" s="17">
        <v>2</v>
      </c>
      <c r="B166" s="20" t="s">
        <v>106</v>
      </c>
      <c r="C166" s="20" t="s">
        <v>108</v>
      </c>
      <c r="D166" s="18">
        <v>600</v>
      </c>
      <c r="E166" s="19">
        <f t="shared" si="43"/>
        <v>8.8999999999999996E-2</v>
      </c>
      <c r="F166" s="19">
        <v>0</v>
      </c>
      <c r="G166" s="19">
        <v>0</v>
      </c>
      <c r="H166" s="19">
        <v>8.8999999999999996E-2</v>
      </c>
      <c r="I166" s="19">
        <v>0</v>
      </c>
      <c r="J166" s="19">
        <v>0</v>
      </c>
      <c r="K166" s="19">
        <v>0</v>
      </c>
      <c r="L166" s="8"/>
      <c r="M166" s="9"/>
      <c r="N166" s="10"/>
      <c r="O166" s="9"/>
    </row>
    <row r="167" spans="1:15" ht="34.5" customHeight="1">
      <c r="A167" s="29" t="s">
        <v>109</v>
      </c>
      <c r="B167" s="29"/>
      <c r="C167" s="29"/>
      <c r="D167" s="15">
        <f>SUM(D168:D169)</f>
        <v>1425</v>
      </c>
      <c r="E167" s="13">
        <f t="shared" si="43"/>
        <v>0.21</v>
      </c>
      <c r="F167" s="16">
        <f t="shared" ref="F167:K167" si="47">SUM(F168:F169)</f>
        <v>0</v>
      </c>
      <c r="G167" s="16">
        <f t="shared" si="47"/>
        <v>0</v>
      </c>
      <c r="H167" s="16">
        <f t="shared" si="47"/>
        <v>0</v>
      </c>
      <c r="I167" s="16">
        <f t="shared" si="47"/>
        <v>0.21</v>
      </c>
      <c r="J167" s="16">
        <f t="shared" si="47"/>
        <v>0</v>
      </c>
      <c r="K167" s="16">
        <f t="shared" si="47"/>
        <v>0</v>
      </c>
      <c r="L167" s="8"/>
      <c r="M167" s="9"/>
      <c r="N167" s="10"/>
      <c r="O167" s="9"/>
    </row>
    <row r="168" spans="1:15" ht="76.5">
      <c r="A168" s="17">
        <v>1</v>
      </c>
      <c r="B168" s="20" t="s">
        <v>110</v>
      </c>
      <c r="C168" s="20" t="s">
        <v>111</v>
      </c>
      <c r="D168" s="18">
        <v>0</v>
      </c>
      <c r="E168" s="19">
        <f t="shared" si="43"/>
        <v>0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8"/>
      <c r="M168" s="9"/>
      <c r="N168" s="10"/>
      <c r="O168" s="9"/>
    </row>
    <row r="169" spans="1:15" ht="63.75">
      <c r="A169" s="17">
        <v>2</v>
      </c>
      <c r="B169" s="20" t="s">
        <v>110</v>
      </c>
      <c r="C169" s="20" t="s">
        <v>112</v>
      </c>
      <c r="D169" s="18">
        <v>1425</v>
      </c>
      <c r="E169" s="19">
        <f t="shared" si="43"/>
        <v>0.21</v>
      </c>
      <c r="F169" s="19">
        <v>0</v>
      </c>
      <c r="G169" s="19">
        <v>0</v>
      </c>
      <c r="H169" s="19">
        <v>0</v>
      </c>
      <c r="I169" s="19">
        <v>0.21</v>
      </c>
      <c r="J169" s="19">
        <v>0</v>
      </c>
      <c r="K169" s="19">
        <v>0</v>
      </c>
      <c r="L169" s="8"/>
      <c r="M169" s="9"/>
      <c r="N169" s="10"/>
      <c r="O169" s="9"/>
    </row>
    <row r="170" spans="1:15" ht="36" customHeight="1">
      <c r="A170" s="29" t="s">
        <v>113</v>
      </c>
      <c r="B170" s="29"/>
      <c r="C170" s="29"/>
      <c r="D170" s="15">
        <f>SUM(D171)</f>
        <v>0</v>
      </c>
      <c r="E170" s="13">
        <f t="shared" si="43"/>
        <v>0</v>
      </c>
      <c r="F170" s="16">
        <f t="shared" ref="F170:K170" si="48">SUM(F171)</f>
        <v>0</v>
      </c>
      <c r="G170" s="16">
        <f t="shared" si="48"/>
        <v>0</v>
      </c>
      <c r="H170" s="16">
        <f t="shared" si="48"/>
        <v>0</v>
      </c>
      <c r="I170" s="16">
        <f t="shared" si="48"/>
        <v>0</v>
      </c>
      <c r="J170" s="16">
        <f t="shared" si="48"/>
        <v>0</v>
      </c>
      <c r="K170" s="16">
        <f t="shared" si="48"/>
        <v>0</v>
      </c>
      <c r="L170" s="8"/>
      <c r="M170" s="9"/>
      <c r="N170" s="10"/>
      <c r="O170" s="9"/>
    </row>
    <row r="171" spans="1:15" ht="76.5">
      <c r="A171" s="17">
        <v>1</v>
      </c>
      <c r="B171" s="20" t="s">
        <v>114</v>
      </c>
      <c r="C171" s="20" t="s">
        <v>115</v>
      </c>
      <c r="D171" s="18">
        <v>0</v>
      </c>
      <c r="E171" s="19">
        <f t="shared" si="43"/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8"/>
      <c r="M171" s="9"/>
      <c r="N171" s="10"/>
      <c r="O171" s="9"/>
    </row>
    <row r="172" spans="1:15" ht="37.5" customHeight="1">
      <c r="A172" s="29" t="s">
        <v>116</v>
      </c>
      <c r="B172" s="29"/>
      <c r="C172" s="29"/>
      <c r="D172" s="15">
        <f>SUM(D173)</f>
        <v>0</v>
      </c>
      <c r="E172" s="13">
        <f t="shared" si="43"/>
        <v>0</v>
      </c>
      <c r="F172" s="16">
        <f t="shared" ref="F172:K172" si="49">SUM(F173)</f>
        <v>0</v>
      </c>
      <c r="G172" s="16">
        <f t="shared" si="49"/>
        <v>0</v>
      </c>
      <c r="H172" s="16">
        <f t="shared" si="49"/>
        <v>0</v>
      </c>
      <c r="I172" s="16">
        <f t="shared" si="49"/>
        <v>0</v>
      </c>
      <c r="J172" s="16">
        <f t="shared" si="49"/>
        <v>0</v>
      </c>
      <c r="K172" s="16">
        <f t="shared" si="49"/>
        <v>0</v>
      </c>
      <c r="L172" s="8"/>
      <c r="M172" s="9"/>
      <c r="N172" s="10"/>
      <c r="O172" s="9"/>
    </row>
    <row r="173" spans="1:15" ht="76.5">
      <c r="A173" s="17">
        <v>1</v>
      </c>
      <c r="B173" s="20" t="s">
        <v>117</v>
      </c>
      <c r="C173" s="20" t="s">
        <v>118</v>
      </c>
      <c r="D173" s="18">
        <v>0</v>
      </c>
      <c r="E173" s="19">
        <f t="shared" si="43"/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8"/>
      <c r="M173" s="9"/>
      <c r="N173" s="10"/>
      <c r="O173" s="9"/>
    </row>
    <row r="174" spans="1:15" ht="18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N174" s="2"/>
    </row>
  </sheetData>
  <sheetProtection formatCells="0" formatColumns="0" formatRows="0" insertColumns="0" insertRows="0" insertHyperlinks="0" deleteColumns="0" deleteRows="0" sort="0" autoFilter="0" pivotTables="0"/>
  <mergeCells count="62">
    <mergeCell ref="A170:C170"/>
    <mergeCell ref="A172:C172"/>
    <mergeCell ref="A174:K174"/>
    <mergeCell ref="A158:C158"/>
    <mergeCell ref="A160:C160"/>
    <mergeCell ref="A162:C162"/>
    <mergeCell ref="A164:C164"/>
    <mergeCell ref="A167:C167"/>
    <mergeCell ref="A135:C135"/>
    <mergeCell ref="A137:C137"/>
    <mergeCell ref="A141:C141"/>
    <mergeCell ref="A147:C147"/>
    <mergeCell ref="A153:C153"/>
    <mergeCell ref="A121:C121"/>
    <mergeCell ref="A125:C125"/>
    <mergeCell ref="A127:C127"/>
    <mergeCell ref="A129:C129"/>
    <mergeCell ref="A132:C132"/>
    <mergeCell ref="A96:C96"/>
    <mergeCell ref="A99:C99"/>
    <mergeCell ref="A101:C101"/>
    <mergeCell ref="A103:C103"/>
    <mergeCell ref="A118:C118"/>
    <mergeCell ref="A90:C90"/>
    <mergeCell ref="A92:K92"/>
    <mergeCell ref="A93:C93"/>
    <mergeCell ref="A94:C94"/>
    <mergeCell ref="A95:C95"/>
    <mergeCell ref="A78:C78"/>
    <mergeCell ref="A80:C80"/>
    <mergeCell ref="A82:C82"/>
    <mergeCell ref="A85:C85"/>
    <mergeCell ref="A88:C88"/>
    <mergeCell ref="A55:C55"/>
    <mergeCell ref="A59:C59"/>
    <mergeCell ref="A65:C65"/>
    <mergeCell ref="A71:C71"/>
    <mergeCell ref="A76:C76"/>
    <mergeCell ref="A43:C43"/>
    <mergeCell ref="A45:C45"/>
    <mergeCell ref="A47:C47"/>
    <mergeCell ref="A50:C50"/>
    <mergeCell ref="A53:C53"/>
    <mergeCell ref="A17:C17"/>
    <mergeCell ref="A19:C19"/>
    <mergeCell ref="A21:C21"/>
    <mergeCell ref="A36:C36"/>
    <mergeCell ref="A39:C39"/>
    <mergeCell ref="A10:K10"/>
    <mergeCell ref="A11:C11"/>
    <mergeCell ref="A12:C12"/>
    <mergeCell ref="A13:C13"/>
    <mergeCell ref="A14:C14"/>
    <mergeCell ref="G1:K1"/>
    <mergeCell ref="A3:K3"/>
    <mergeCell ref="A4:K4"/>
    <mergeCell ref="A6:A8"/>
    <mergeCell ref="B6:B8"/>
    <mergeCell ref="C6:C8"/>
    <mergeCell ref="D6:D7"/>
    <mergeCell ref="E6:E7"/>
    <mergeCell ref="F6:K6"/>
  </mergeCells>
  <pageMargins left="0.23622047244094491" right="0.23622047244094491" top="0.78740157480314965" bottom="0.74803149606299213" header="0.51181102362204722" footer="0.51181102362204722"/>
  <pageSetup paperSize="9" scale="82" firstPageNumber="52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Приложение 3</vt:lpstr>
      <vt:lpstr>'Приложение 3'!Print_Titles_0</vt:lpstr>
      <vt:lpstr>'Приложение 3'!Print_Titles_0_0</vt:lpstr>
      <vt:lpstr>'Приложение 3'!Print_Titles_0_0_0</vt:lpstr>
      <vt:lpstr>'Приложение 3'!report3</vt:lpstr>
      <vt:lpstr>'Приложение 3'!report4</vt:lpstr>
      <vt:lpstr>'Приложение 3'!Заголовки_для_печати</vt:lpstr>
      <vt:lpstr>'Приложение 3'!Область_печати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Шевченко</dc:creator>
  <cp:lastModifiedBy>Stepkina_YN</cp:lastModifiedBy>
  <cp:lastPrinted>2020-04-10T12:07:51Z</cp:lastPrinted>
  <dcterms:created xsi:type="dcterms:W3CDTF">2006-09-16T00:00:00Z</dcterms:created>
  <dcterms:modified xsi:type="dcterms:W3CDTF">2020-04-10T12:08:00Z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